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480" windowHeight="60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'Feuil1'!$A$1:$BJ$37</definedName>
  </definedNames>
  <calcPr fullCalcOnLoad="1"/>
</workbook>
</file>

<file path=xl/sharedStrings.xml><?xml version="1.0" encoding="utf-8"?>
<sst xmlns="http://schemas.openxmlformats.org/spreadsheetml/2006/main" count="280" uniqueCount="165">
  <si>
    <t>Produit</t>
  </si>
  <si>
    <t>Poids</t>
  </si>
  <si>
    <t>Qté</t>
  </si>
  <si>
    <t>Montant</t>
  </si>
  <si>
    <t>100 g</t>
  </si>
  <si>
    <t>250 g</t>
  </si>
  <si>
    <t>280 g</t>
  </si>
  <si>
    <t>850 g</t>
  </si>
  <si>
    <t>450 g</t>
  </si>
  <si>
    <t>650 g</t>
  </si>
  <si>
    <t>900 g</t>
  </si>
  <si>
    <t>300 g</t>
  </si>
  <si>
    <t>P. unit.</t>
  </si>
  <si>
    <t>150 g</t>
  </si>
  <si>
    <t>Pâquotin</t>
  </si>
  <si>
    <t>Monakola</t>
  </si>
  <si>
    <t>500 g</t>
  </si>
  <si>
    <t>Cacao en poudre</t>
  </si>
  <si>
    <t>Lait</t>
  </si>
  <si>
    <t>Lait Caramel</t>
  </si>
  <si>
    <t>Blanc</t>
  </si>
  <si>
    <t>Lait Bio</t>
  </si>
  <si>
    <t>TABLETTES</t>
  </si>
  <si>
    <t>Lait-noisettes</t>
  </si>
  <si>
    <t>Blanc-amandes</t>
  </si>
  <si>
    <t>Lait-amandes</t>
  </si>
  <si>
    <t>Adresse d’expédition  pour le colis cadeau :</t>
  </si>
  <si>
    <t>Chocolaterie Notre-Dame de la Paix</t>
  </si>
  <si>
    <t>271, route de St Blaise F-06670 Castagniers</t>
  </si>
  <si>
    <t>PRODUITS SÉLECTIONNÉS PAR L'ABBAYE</t>
  </si>
  <si>
    <t xml:space="preserve">Remarques : </t>
  </si>
  <si>
    <t>pièce</t>
  </si>
  <si>
    <t xml:space="preserve">M. </t>
  </si>
  <si>
    <t>Mme</t>
  </si>
  <si>
    <t xml:space="preserve">Mlle </t>
  </si>
  <si>
    <t xml:space="preserve">Autre </t>
  </si>
  <si>
    <r>
      <rPr>
        <sz val="9"/>
        <color indexed="8"/>
        <rFont val="Sylfaen"/>
        <family val="1"/>
      </rPr>
      <t>Date de livraison souhaitée</t>
    </r>
    <r>
      <rPr>
        <sz val="8"/>
        <color indexed="8"/>
        <rFont val="Sylfaen"/>
        <family val="1"/>
      </rPr>
      <t xml:space="preserve"> (compter au minimum une semaine)</t>
    </r>
  </si>
  <si>
    <t>Ville</t>
  </si>
  <si>
    <t>Pays</t>
  </si>
  <si>
    <t>Tél. fixe</t>
  </si>
  <si>
    <t>Portable</t>
  </si>
  <si>
    <t>Prénom</t>
  </si>
  <si>
    <t>Nom</t>
  </si>
  <si>
    <t>Adresse</t>
  </si>
  <si>
    <t xml:space="preserve">Adresse </t>
  </si>
  <si>
    <t xml:space="preserve">Pays </t>
  </si>
  <si>
    <t xml:space="preserve"> Code Postal </t>
  </si>
  <si>
    <t xml:space="preserve">  e-mail (en minuscules si nécessaire)</t>
  </si>
  <si>
    <t>TOTAL MOULAGES NON GARNIS</t>
  </si>
  <si>
    <t>TOTAL MOULAGES GARNIS VARIÉS</t>
  </si>
  <si>
    <t>TOTAL MOULAGES GARNIS FRITURE</t>
  </si>
  <si>
    <t>TOTAL PRODUITS SÉLECTIONNÉS</t>
  </si>
  <si>
    <t xml:space="preserve">    MOULAGES GARNIS DE FRITURE MAISON</t>
  </si>
  <si>
    <t>œufs pralinés noir et lait</t>
  </si>
  <si>
    <t>œufs feuilletés</t>
  </si>
  <si>
    <t>Taille</t>
  </si>
  <si>
    <t xml:space="preserve">Barrette 7 rochers noir </t>
  </si>
  <si>
    <t xml:space="preserve">Barrette 7 rochers lait </t>
  </si>
  <si>
    <t>Barrette 7 rochers noir/lait</t>
  </si>
  <si>
    <t>boite 9 rochers noir</t>
  </si>
  <si>
    <t>boite 9 rochers lait</t>
  </si>
  <si>
    <t>boite 9 rochers noir/lait</t>
  </si>
  <si>
    <t>PORT ET EMBALLAGE (France) - Colissimo ou Exapaq suivi</t>
  </si>
  <si>
    <t xml:space="preserve">REGLEMENT </t>
  </si>
  <si>
    <t>6 cm</t>
  </si>
  <si>
    <t>8 cm</t>
  </si>
  <si>
    <t>175 g</t>
  </si>
  <si>
    <t>230 g</t>
  </si>
  <si>
    <t>210 g</t>
  </si>
  <si>
    <t>270 g</t>
  </si>
  <si>
    <t>DIVERS</t>
  </si>
  <si>
    <t xml:space="preserve">SPECIAL PÂQUES </t>
  </si>
  <si>
    <t>e-mail : atelier.notre-dame@orange.fr</t>
  </si>
  <si>
    <t>FR</t>
  </si>
  <si>
    <t>–</t>
  </si>
  <si>
    <t>Noir 70% cacao</t>
  </si>
  <si>
    <t>Noir-éclats de noix</t>
  </si>
  <si>
    <t>Lait-éclats de noix</t>
  </si>
  <si>
    <t>« OPTION COLIS CADEAU »</t>
  </si>
  <si>
    <t xml:space="preserve">Tél : 04.92.02.48.43    </t>
  </si>
  <si>
    <t>Friture noir</t>
  </si>
  <si>
    <t xml:space="preserve">Friture noir+lait+caramel+blanc </t>
  </si>
  <si>
    <t>Friture caramel</t>
  </si>
  <si>
    <t>Friture lait</t>
  </si>
  <si>
    <t>Friture noir+lait+caramel+blanc</t>
  </si>
  <si>
    <t xml:space="preserve">Friture noir </t>
  </si>
  <si>
    <t>Poule n°1 noir</t>
  </si>
  <si>
    <t>Poule n°1 lait</t>
  </si>
  <si>
    <t>Cloche n°1 noir</t>
  </si>
  <si>
    <t>Cloche n°1 lait</t>
  </si>
  <si>
    <t>Poisson ouvert n°1 noir</t>
  </si>
  <si>
    <t>Poisson ouvert n°1 lait</t>
  </si>
  <si>
    <t>Lapin hotte noir</t>
  </si>
  <si>
    <t>Lapin hotte lait</t>
  </si>
  <si>
    <t>Jeannot Lapin  noir</t>
  </si>
  <si>
    <t>Jeannot Lapin  lait</t>
  </si>
  <si>
    <t>Poisson ouvert n°2 noir</t>
  </si>
  <si>
    <t>Poisson ouvert n°2 lait</t>
  </si>
  <si>
    <t>Coq n°3 noir</t>
  </si>
  <si>
    <t>Coq n°3 lait</t>
  </si>
  <si>
    <t>Poule n°2 noir</t>
  </si>
  <si>
    <t>Poule n°2  lait</t>
  </si>
  <si>
    <t>Poule n°4 noir</t>
  </si>
  <si>
    <t>Poule n°4 lait</t>
  </si>
  <si>
    <t>Œuf n°1 noir</t>
  </si>
  <si>
    <t>Œuf n°1 lait</t>
  </si>
  <si>
    <r>
      <t xml:space="preserve">Œuf n°1 </t>
    </r>
    <r>
      <rPr>
        <sz val="8"/>
        <color indexed="8"/>
        <rFont val="Sylfaen"/>
        <family val="1"/>
      </rPr>
      <t>1/2 noir-1/2 lait</t>
    </r>
  </si>
  <si>
    <t>Œuf n°2 noir</t>
  </si>
  <si>
    <t>Œuf n°2 lait</t>
  </si>
  <si>
    <r>
      <t xml:space="preserve">Œuf n°2 </t>
    </r>
    <r>
      <rPr>
        <sz val="8"/>
        <color indexed="8"/>
        <rFont val="Sylfaen"/>
        <family val="1"/>
      </rPr>
      <t>1/2 noir-1/2 lait</t>
    </r>
  </si>
  <si>
    <t>Œuf n°3 noir</t>
  </si>
  <si>
    <t>Œuf n°3 lait</t>
  </si>
  <si>
    <r>
      <t>Œuf n°3</t>
    </r>
    <r>
      <rPr>
        <sz val="9"/>
        <color indexed="8"/>
        <rFont val="Sylfaen"/>
        <family val="1"/>
      </rPr>
      <t xml:space="preserve"> </t>
    </r>
    <r>
      <rPr>
        <sz val="8"/>
        <color indexed="8"/>
        <rFont val="Sylfaen"/>
        <family val="1"/>
      </rPr>
      <t>1/2 noir-1/2 lait</t>
    </r>
  </si>
  <si>
    <t>Œuf n°4 noir</t>
  </si>
  <si>
    <t>Œuf n°4 lait</t>
  </si>
  <si>
    <r>
      <t>Œuf n°4</t>
    </r>
    <r>
      <rPr>
        <sz val="8"/>
        <color indexed="8"/>
        <rFont val="Sylfaen"/>
        <family val="1"/>
      </rPr>
      <t xml:space="preserve"> 1/2 noir-1/2 lait</t>
    </r>
  </si>
  <si>
    <t>Œuf ouvert noir</t>
  </si>
  <si>
    <t>Cloche n°2 noir</t>
  </si>
  <si>
    <t>Cloche n°2 lait</t>
  </si>
  <si>
    <t>Cloche n°3 noir</t>
  </si>
  <si>
    <t>Cloche n°3 lait</t>
  </si>
  <si>
    <t>Rocher noir</t>
  </si>
  <si>
    <t>Rocher lait</t>
  </si>
  <si>
    <t xml:space="preserve">Orangettes </t>
  </si>
  <si>
    <t>Noir 55%</t>
  </si>
  <si>
    <t>Ange pascal noir</t>
  </si>
  <si>
    <t>Ange pascal lait</t>
  </si>
  <si>
    <t>Agneau pascal noir</t>
  </si>
  <si>
    <t>Agneau pascal lait</t>
  </si>
  <si>
    <t>MOULAGES NON GARNIS</t>
  </si>
  <si>
    <t>Petit Poisson noir</t>
  </si>
  <si>
    <t>Petit Poisson lait</t>
  </si>
  <si>
    <t>Grand Poisson   lait</t>
  </si>
  <si>
    <t>Grand Poisson   noir</t>
  </si>
  <si>
    <t>Poule n°3 noir</t>
  </si>
  <si>
    <t>Poule n°3 lait</t>
  </si>
  <si>
    <t xml:space="preserve">HUILE D'OLIVE </t>
  </si>
  <si>
    <t xml:space="preserve">Œuf  ouvert lait </t>
  </si>
  <si>
    <t>250g</t>
  </si>
  <si>
    <t xml:space="preserve">TOTAL SPECIAL PÂQUES , DIVERS et HUILE D'OLIVE </t>
  </si>
  <si>
    <t xml:space="preserve">HUILE D'OLIVE de notre Oliveraie </t>
  </si>
  <si>
    <r>
      <rPr>
        <b/>
        <sz val="11"/>
        <color indexed="8"/>
        <rFont val="Sylfaen"/>
        <family val="1"/>
      </rPr>
      <t xml:space="preserve">Expédition </t>
    </r>
    <r>
      <rPr>
        <b/>
        <sz val="11"/>
        <color indexed="8"/>
        <rFont val="Calibri"/>
        <family val="2"/>
      </rPr>
      <t>→</t>
    </r>
  </si>
  <si>
    <t>MOULAGES GARNIS avec :                                   friture et praliné maison</t>
  </si>
  <si>
    <t>350g</t>
  </si>
  <si>
    <t xml:space="preserve">Friture lait </t>
  </si>
  <si>
    <t xml:space="preserve">Dame Lapin  noir </t>
  </si>
  <si>
    <t>Dame Lapin lait</t>
  </si>
  <si>
    <t>25 cl</t>
  </si>
  <si>
    <t>130 g</t>
  </si>
  <si>
    <t>200 g</t>
  </si>
  <si>
    <t xml:space="preserve">TOTAL TABLETTES </t>
  </si>
  <si>
    <t>Noir BIO 65% cacao</t>
  </si>
  <si>
    <t xml:space="preserve">Noir amandes </t>
  </si>
  <si>
    <t>TOTAL À PAYER (expédition)</t>
  </si>
  <si>
    <r>
      <rPr>
        <b/>
        <sz val="10"/>
        <color indexed="8"/>
        <rFont val="Sylfaen"/>
        <family val="1"/>
      </rPr>
      <t>TOTAL PRODUITS</t>
    </r>
    <r>
      <rPr>
        <b/>
        <sz val="8"/>
        <color indexed="8"/>
        <rFont val="Sylfaen"/>
        <family val="1"/>
      </rPr>
      <t xml:space="preserve">  (retrait sur place)</t>
    </r>
  </si>
  <si>
    <t>120g</t>
  </si>
  <si>
    <t>100g</t>
  </si>
  <si>
    <r>
      <rPr>
        <b/>
        <i/>
        <sz val="9"/>
        <color indexed="8"/>
        <rFont val="Wingdings"/>
        <family val="0"/>
      </rPr>
      <t>F</t>
    </r>
    <r>
      <rPr>
        <b/>
        <i/>
        <sz val="9"/>
        <color indexed="8"/>
        <rFont val="Sylfaen"/>
        <family val="1"/>
      </rPr>
      <t xml:space="preserve">Pour l’International, nous consulter.
</t>
    </r>
    <r>
      <rPr>
        <b/>
        <i/>
        <sz val="9"/>
        <color indexed="8"/>
        <rFont val="Wingdings"/>
        <family val="0"/>
      </rPr>
      <t>F</t>
    </r>
    <r>
      <rPr>
        <b/>
        <i/>
        <sz val="9"/>
        <color indexed="8"/>
        <rFont val="Sylfaen"/>
        <family val="1"/>
      </rPr>
      <t xml:space="preserve">Possibilité de moindres frais de port pour 3 tablettes ou moins : nous consulter également, merci. 
</t>
    </r>
    <r>
      <rPr>
        <b/>
        <i/>
        <sz val="9"/>
        <color indexed="8"/>
        <rFont val="Wingdings"/>
        <family val="0"/>
      </rPr>
      <t>F</t>
    </r>
    <r>
      <rPr>
        <b/>
        <i/>
        <sz val="9"/>
        <color indexed="8"/>
        <rFont val="Sylfaen"/>
        <family val="1"/>
      </rPr>
      <t xml:space="preserve">Paiement par chèque (à joindre à votre commande) libellé à l'ordre de :                                                                                  CHOCOLATERIE NOTRE-DAME DE LA PAIX 
</t>
    </r>
    <r>
      <rPr>
        <b/>
        <i/>
        <sz val="9"/>
        <color indexed="10"/>
        <rFont val="Sylfaen"/>
        <family val="1"/>
      </rPr>
      <t xml:space="preserve">Nous ne pouvons vous assurer une livraison
pour PÂQUES  pour les commandes passées
après le </t>
    </r>
    <r>
      <rPr>
        <b/>
        <i/>
        <sz val="14"/>
        <color indexed="10"/>
        <rFont val="Sylfaen"/>
        <family val="1"/>
      </rPr>
      <t xml:space="preserve">5 AVRIL </t>
    </r>
    <r>
      <rPr>
        <b/>
        <i/>
        <sz val="9"/>
        <color indexed="10"/>
        <rFont val="Sylfaen"/>
        <family val="1"/>
      </rPr>
      <t>Merci de votre compréhension.</t>
    </r>
    <r>
      <rPr>
        <b/>
        <i/>
        <sz val="9"/>
        <color indexed="8"/>
        <rFont val="Sylfaen"/>
        <family val="1"/>
      </rPr>
      <t xml:space="preserve">
</t>
    </r>
    <r>
      <rPr>
        <b/>
        <i/>
        <sz val="9"/>
        <color indexed="8"/>
        <rFont val="Wingdings"/>
        <family val="0"/>
      </rPr>
      <t>F</t>
    </r>
    <r>
      <rPr>
        <b/>
        <i/>
        <sz val="9"/>
        <color indexed="8"/>
        <rFont val="Sylfaen"/>
        <family val="1"/>
      </rPr>
      <t xml:space="preserve">Date et signature : </t>
    </r>
  </si>
  <si>
    <t>50 cl</t>
  </si>
  <si>
    <t>1 L</t>
  </si>
  <si>
    <t>2 L</t>
  </si>
  <si>
    <r>
      <rPr>
        <b/>
        <i/>
        <sz val="11"/>
        <color indexed="8"/>
        <rFont val="Bookman Old Style"/>
        <family val="1"/>
      </rPr>
      <t>BON DE COMMANDE  PÂQUES 2019</t>
    </r>
    <r>
      <rPr>
        <b/>
        <i/>
        <sz val="10"/>
        <color indexed="8"/>
        <rFont val="Bookman Old Style"/>
        <family val="1"/>
      </rPr>
      <t xml:space="preserve">
</t>
    </r>
    <r>
      <rPr>
        <b/>
        <i/>
        <sz val="9.5"/>
        <color indexed="8"/>
        <rFont val="Bookman Old Style"/>
        <family val="1"/>
      </rPr>
      <t>à remplir EN MAJUSCULES et à renvoyer à : </t>
    </r>
  </si>
  <si>
    <t xml:space="preserve">Noir écorces  d'orange </t>
  </si>
  <si>
    <t xml:space="preserve">Noir écorces  de citron </t>
  </si>
  <si>
    <r>
      <t xml:space="preserve">Pour partager avec votre famille ou vos amis nos fabrications, faites leur livrer directement un colis cadeau </t>
    </r>
    <r>
      <rPr>
        <i/>
        <u val="single"/>
        <sz val="9"/>
        <color indexed="8"/>
        <rFont val="Bookman Old Style"/>
        <family val="1"/>
      </rPr>
      <t>accompagné de votre message personnalisé, à joindre à votre commande</t>
    </r>
    <r>
      <rPr>
        <i/>
        <sz val="9"/>
        <color indexed="8"/>
        <rFont val="Bookman Old Style"/>
        <family val="1"/>
      </rPr>
      <t>.                                                                          (Ajouter 13,50 € de frais de port par colis-cadeau)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</si>
</sst>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b/>
      <sz val="12"/>
      <color indexed="8"/>
      <name val="Sylfaen"/>
      <family val="1"/>
    </font>
    <font>
      <b/>
      <sz val="11"/>
      <color indexed="8"/>
      <name val="Sylfaen"/>
      <family val="1"/>
    </font>
    <font>
      <b/>
      <sz val="8"/>
      <color indexed="8"/>
      <name val="Sylfaen"/>
      <family val="1"/>
    </font>
    <font>
      <sz val="10"/>
      <color indexed="8"/>
      <name val="Calibri"/>
      <family val="2"/>
    </font>
    <font>
      <b/>
      <i/>
      <sz val="12"/>
      <color indexed="8"/>
      <name val="Sylfaen"/>
      <family val="1"/>
    </font>
    <font>
      <i/>
      <sz val="11"/>
      <color indexed="8"/>
      <name val="Bookman Old Style"/>
      <family val="1"/>
    </font>
    <font>
      <b/>
      <i/>
      <sz val="10"/>
      <color indexed="8"/>
      <name val="Bookman Old Style"/>
      <family val="1"/>
    </font>
    <font>
      <sz val="12"/>
      <color indexed="8"/>
      <name val="Sylfaen"/>
      <family val="1"/>
    </font>
    <font>
      <b/>
      <i/>
      <sz val="9"/>
      <color indexed="8"/>
      <name val="Sylfaen"/>
      <family val="1"/>
    </font>
    <font>
      <sz val="9"/>
      <color indexed="8"/>
      <name val="Sylfaen"/>
      <family val="1"/>
    </font>
    <font>
      <sz val="11"/>
      <color indexed="8"/>
      <name val="Sylfaen"/>
      <family val="1"/>
    </font>
    <font>
      <sz val="8"/>
      <color indexed="8"/>
      <name val="Sylfaen"/>
      <family val="1"/>
    </font>
    <font>
      <b/>
      <i/>
      <sz val="10"/>
      <color indexed="8"/>
      <name val="Sylfaen"/>
      <family val="1"/>
    </font>
    <font>
      <b/>
      <i/>
      <sz val="8"/>
      <color indexed="8"/>
      <name val="Sylfaen"/>
      <family val="1"/>
    </font>
    <font>
      <i/>
      <sz val="9"/>
      <color indexed="8"/>
      <name val="Bookman Old Style"/>
      <family val="1"/>
    </font>
    <font>
      <i/>
      <u val="single"/>
      <sz val="9"/>
      <color indexed="8"/>
      <name val="Bookman Old Style"/>
      <family val="1"/>
    </font>
    <font>
      <b/>
      <i/>
      <sz val="9"/>
      <color indexed="8"/>
      <name val="Wingdings"/>
      <family val="0"/>
    </font>
    <font>
      <b/>
      <i/>
      <sz val="11"/>
      <color indexed="8"/>
      <name val="Bookman Old Style"/>
      <family val="1"/>
    </font>
    <font>
      <b/>
      <i/>
      <sz val="9"/>
      <color indexed="10"/>
      <name val="Sylfaen"/>
      <family val="1"/>
    </font>
    <font>
      <b/>
      <i/>
      <sz val="14"/>
      <color indexed="10"/>
      <name val="Sylfaen"/>
      <family val="1"/>
    </font>
    <font>
      <b/>
      <sz val="10"/>
      <color indexed="8"/>
      <name val="Sylfaen"/>
      <family val="1"/>
    </font>
    <font>
      <i/>
      <sz val="10"/>
      <color indexed="8"/>
      <name val="Sylfaen"/>
      <family val="1"/>
    </font>
    <font>
      <b/>
      <i/>
      <sz val="9.5"/>
      <color indexed="8"/>
      <name val="Bookman Old Style"/>
      <family val="1"/>
    </font>
    <font>
      <sz val="10"/>
      <name val="Sylfaen"/>
      <family val="1"/>
    </font>
    <font>
      <sz val="8"/>
      <name val="Sylfaen"/>
      <family val="1"/>
    </font>
    <font>
      <b/>
      <sz val="14"/>
      <color indexed="8"/>
      <name val="Sylfaen"/>
      <family val="1"/>
    </font>
    <font>
      <b/>
      <sz val="14"/>
      <color indexed="8"/>
      <name val="Calibri"/>
      <family val="2"/>
    </font>
    <font>
      <sz val="7"/>
      <color indexed="8"/>
      <name val="Sylfaen"/>
      <family val="1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i/>
      <sz val="9"/>
      <color rgb="FF000000"/>
      <name val="Sylfaen"/>
      <family val="1"/>
    </font>
    <font>
      <sz val="10"/>
      <color rgb="FF000000"/>
      <name val="Sylfaen"/>
      <family val="1"/>
    </font>
    <font>
      <b/>
      <sz val="8"/>
      <color theme="1"/>
      <name val="Sylfaen"/>
      <family val="1"/>
    </font>
    <font>
      <sz val="11"/>
      <color theme="1"/>
      <name val="Sylfaen"/>
      <family val="1"/>
    </font>
    <font>
      <b/>
      <i/>
      <sz val="10"/>
      <color rgb="FF000000"/>
      <name val="Sylfaen"/>
      <family val="1"/>
    </font>
    <font>
      <b/>
      <i/>
      <sz val="12"/>
      <color rgb="FF000000"/>
      <name val="Sylfaen"/>
      <family val="1"/>
    </font>
    <font>
      <sz val="10"/>
      <color rgb="FF000000"/>
      <name val="Calibri"/>
      <family val="2"/>
    </font>
    <font>
      <sz val="8"/>
      <color theme="1"/>
      <name val="Sylfaen"/>
      <family val="1"/>
    </font>
    <font>
      <b/>
      <i/>
      <sz val="8"/>
      <color rgb="FF000000"/>
      <name val="Sylfaen"/>
      <family val="1"/>
    </font>
    <font>
      <b/>
      <i/>
      <sz val="9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sz val="7"/>
      <color theme="1"/>
      <name val="Sylfaen"/>
      <family val="1"/>
    </font>
    <font>
      <sz val="12"/>
      <color theme="1"/>
      <name val="Sylfaen"/>
      <family val="1"/>
    </font>
    <font>
      <b/>
      <sz val="11"/>
      <color rgb="FF000000"/>
      <name val="Sylfaen"/>
      <family val="1"/>
    </font>
    <font>
      <b/>
      <i/>
      <sz val="10"/>
      <color rgb="FF000000"/>
      <name val="Bookman Old Style"/>
      <family val="1"/>
    </font>
    <font>
      <b/>
      <i/>
      <sz val="11"/>
      <color rgb="FF000000"/>
      <name val="Bookman Old Style"/>
      <family val="1"/>
    </font>
    <font>
      <i/>
      <sz val="11"/>
      <color rgb="FF000000"/>
      <name val="Bookman Old Style"/>
      <family val="1"/>
    </font>
    <font>
      <i/>
      <sz val="10"/>
      <color theme="1"/>
      <name val="Sylfaen"/>
      <family val="1"/>
    </font>
    <font>
      <i/>
      <sz val="9"/>
      <color rgb="FF000000"/>
      <name val="Bookman Old Style"/>
      <family val="1"/>
    </font>
    <font>
      <b/>
      <sz val="14"/>
      <color theme="1"/>
      <name val="Sylfaen"/>
      <family val="1"/>
    </font>
    <font>
      <b/>
      <sz val="14"/>
      <color theme="1"/>
      <name val="Calibri"/>
      <family val="2"/>
    </font>
    <font>
      <b/>
      <sz val="12"/>
      <color rgb="FF00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6D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93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44" fontId="64" fillId="0" borderId="0" xfId="47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44" fontId="66" fillId="0" borderId="0" xfId="47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7" fillId="0" borderId="0" xfId="0" applyFont="1" applyAlignment="1">
      <alignment vertical="top" wrapText="1"/>
    </xf>
    <xf numFmtId="0" fontId="68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44" fontId="64" fillId="0" borderId="0" xfId="47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44" fontId="66" fillId="0" borderId="0" xfId="47" applyFont="1" applyBorder="1" applyAlignment="1">
      <alignment horizontal="center" vertical="center"/>
    </xf>
    <xf numFmtId="44" fontId="69" fillId="0" borderId="0" xfId="47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44" fontId="70" fillId="0" borderId="0" xfId="47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44" fontId="64" fillId="0" borderId="0" xfId="47" applyFont="1" applyBorder="1" applyAlignment="1">
      <alignment vertical="center"/>
    </xf>
    <xf numFmtId="0" fontId="71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64" fillId="0" borderId="12" xfId="47" applyNumberFormat="1" applyFont="1" applyBorder="1" applyAlignment="1">
      <alignment horizontal="center" vertical="center"/>
    </xf>
    <xf numFmtId="0" fontId="64" fillId="0" borderId="0" xfId="47" applyNumberFormat="1" applyFont="1" applyAlignment="1">
      <alignment horizontal="center" vertical="center"/>
    </xf>
    <xf numFmtId="0" fontId="67" fillId="0" borderId="0" xfId="0" applyNumberFormat="1" applyFont="1" applyAlignment="1">
      <alignment vertical="top" wrapText="1"/>
    </xf>
    <xf numFmtId="0" fontId="64" fillId="0" borderId="12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64" fillId="0" borderId="14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vertical="center"/>
    </xf>
    <xf numFmtId="0" fontId="64" fillId="0" borderId="0" xfId="0" applyNumberFormat="1" applyFont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15" xfId="0" applyFont="1" applyBorder="1" applyAlignment="1">
      <alignment horizontal="left" vertical="center"/>
    </xf>
    <xf numFmtId="0" fontId="64" fillId="0" borderId="14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0" xfId="0" applyNumberFormat="1" applyFont="1" applyAlignment="1">
      <alignment vertical="center"/>
    </xf>
    <xf numFmtId="0" fontId="64" fillId="0" borderId="16" xfId="0" applyNumberFormat="1" applyFont="1" applyBorder="1" applyAlignment="1">
      <alignment vertical="center"/>
    </xf>
    <xf numFmtId="0" fontId="75" fillId="0" borderId="0" xfId="0" applyFont="1" applyAlignment="1">
      <alignment vertical="top" wrapText="1"/>
    </xf>
    <xf numFmtId="0" fontId="64" fillId="0" borderId="17" xfId="0" applyNumberFormat="1" applyFont="1" applyBorder="1" applyAlignment="1">
      <alignment horizontal="center" vertical="center"/>
    </xf>
    <xf numFmtId="0" fontId="64" fillId="0" borderId="17" xfId="47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0" fontId="64" fillId="0" borderId="0" xfId="0" applyNumberFormat="1" applyFont="1" applyBorder="1" applyAlignment="1">
      <alignment vertical="center"/>
    </xf>
    <xf numFmtId="0" fontId="64" fillId="0" borderId="0" xfId="47" applyNumberFormat="1" applyFont="1" applyBorder="1" applyAlignment="1">
      <alignment horizontal="center" vertical="center"/>
    </xf>
    <xf numFmtId="0" fontId="64" fillId="4" borderId="12" xfId="0" applyFont="1" applyFill="1" applyBorder="1" applyAlignment="1" applyProtection="1">
      <alignment horizontal="center" vertical="center"/>
      <protection locked="0"/>
    </xf>
    <xf numFmtId="0" fontId="64" fillId="4" borderId="13" xfId="0" applyFont="1" applyFill="1" applyBorder="1" applyAlignment="1" applyProtection="1">
      <alignment horizontal="center" vertical="center"/>
      <protection locked="0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44" fontId="66" fillId="0" borderId="20" xfId="47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44" fontId="66" fillId="0" borderId="21" xfId="47" applyFont="1" applyBorder="1" applyAlignment="1">
      <alignment horizontal="center" vertical="center"/>
    </xf>
    <xf numFmtId="44" fontId="69" fillId="0" borderId="22" xfId="47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4" borderId="20" xfId="0" applyFont="1" applyFill="1" applyBorder="1" applyAlignment="1" applyProtection="1">
      <alignment horizontal="center" vertical="center"/>
      <protection locked="0"/>
    </xf>
    <xf numFmtId="44" fontId="69" fillId="0" borderId="24" xfId="47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44" fontId="69" fillId="0" borderId="27" xfId="47" applyFont="1" applyBorder="1" applyAlignment="1">
      <alignment horizontal="center" vertical="center"/>
    </xf>
    <xf numFmtId="44" fontId="70" fillId="0" borderId="28" xfId="47" applyFont="1" applyBorder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0" fontId="64" fillId="0" borderId="16" xfId="0" applyNumberFormat="1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left"/>
    </xf>
    <xf numFmtId="0" fontId="64" fillId="33" borderId="12" xfId="0" applyFont="1" applyFill="1" applyBorder="1" applyAlignment="1">
      <alignment horizontal="center" vertical="center"/>
    </xf>
    <xf numFmtId="8" fontId="64" fillId="0" borderId="12" xfId="47" applyNumberFormat="1" applyFont="1" applyBorder="1" applyAlignment="1">
      <alignment horizontal="center" vertical="center" shrinkToFit="1"/>
    </xf>
    <xf numFmtId="8" fontId="64" fillId="33" borderId="12" xfId="47" applyNumberFormat="1" applyFont="1" applyFill="1" applyBorder="1" applyAlignment="1">
      <alignment horizontal="center" vertical="center" shrinkToFit="1"/>
    </xf>
    <xf numFmtId="0" fontId="76" fillId="34" borderId="12" xfId="0" applyFont="1" applyFill="1" applyBorder="1" applyAlignment="1">
      <alignment horizontal="center" vertical="center" shrinkToFit="1"/>
    </xf>
    <xf numFmtId="8" fontId="64" fillId="0" borderId="13" xfId="47" applyNumberFormat="1" applyFont="1" applyBorder="1" applyAlignment="1">
      <alignment horizontal="center" vertical="center" shrinkToFit="1"/>
    </xf>
    <xf numFmtId="8" fontId="64" fillId="0" borderId="20" xfId="47" applyNumberFormat="1" applyFont="1" applyBorder="1" applyAlignment="1">
      <alignment horizontal="center" vertical="center" shrinkToFit="1"/>
    </xf>
    <xf numFmtId="0" fontId="66" fillId="33" borderId="29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44" fontId="66" fillId="33" borderId="21" xfId="47" applyFont="1" applyFill="1" applyBorder="1" applyAlignment="1">
      <alignment horizontal="center" vertical="center"/>
    </xf>
    <xf numFmtId="44" fontId="69" fillId="33" borderId="22" xfId="47" applyFont="1" applyFill="1" applyBorder="1" applyAlignment="1">
      <alignment horizontal="center" vertical="center"/>
    </xf>
    <xf numFmtId="0" fontId="77" fillId="0" borderId="30" xfId="50" applyNumberFormat="1" applyFont="1" applyBorder="1" applyAlignment="1" applyProtection="1">
      <alignment horizontal="center" vertical="center"/>
      <protection/>
    </xf>
    <xf numFmtId="0" fontId="64" fillId="4" borderId="31" xfId="50" applyNumberFormat="1" applyFont="1" applyFill="1" applyBorder="1" applyAlignment="1" applyProtection="1">
      <alignment horizontal="center" vertical="center"/>
      <protection locked="0"/>
    </xf>
    <xf numFmtId="0" fontId="0" fillId="4" borderId="12" xfId="50" applyFill="1" applyBorder="1" applyProtection="1">
      <alignment/>
      <protection locked="0"/>
    </xf>
    <xf numFmtId="0" fontId="64" fillId="4" borderId="12" xfId="50" applyNumberFormat="1" applyFont="1" applyFill="1" applyBorder="1" applyAlignment="1" applyProtection="1">
      <alignment vertical="center"/>
      <protection locked="0"/>
    </xf>
    <xf numFmtId="0" fontId="66" fillId="0" borderId="32" xfId="0" applyFont="1" applyBorder="1" applyAlignment="1">
      <alignment horizontal="center" vertical="center"/>
    </xf>
    <xf numFmtId="8" fontId="64" fillId="33" borderId="13" xfId="47" applyNumberFormat="1" applyFont="1" applyFill="1" applyBorder="1" applyAlignment="1">
      <alignment horizontal="center" vertical="center" shrinkToFit="1"/>
    </xf>
    <xf numFmtId="0" fontId="65" fillId="0" borderId="0" xfId="0" applyFont="1" applyAlignment="1">
      <alignment horizontal="center" wrapText="1"/>
    </xf>
    <xf numFmtId="0" fontId="64" fillId="0" borderId="16" xfId="0" applyNumberFormat="1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shrinkToFit="1"/>
    </xf>
    <xf numFmtId="0" fontId="26" fillId="33" borderId="10" xfId="0" applyFont="1" applyFill="1" applyBorder="1" applyAlignment="1">
      <alignment horizontal="center" vertical="center" shrinkToFit="1"/>
    </xf>
    <xf numFmtId="0" fontId="64" fillId="4" borderId="12" xfId="50" applyNumberFormat="1" applyFont="1" applyFill="1" applyBorder="1" applyAlignment="1" applyProtection="1">
      <alignment horizontal="center" vertical="center"/>
      <protection locked="0"/>
    </xf>
    <xf numFmtId="0" fontId="74" fillId="0" borderId="14" xfId="0" applyFont="1" applyBorder="1" applyAlignment="1">
      <alignment horizontal="left" vertical="center"/>
    </xf>
    <xf numFmtId="0" fontId="67" fillId="0" borderId="0" xfId="0" applyNumberFormat="1" applyFont="1" applyBorder="1" applyAlignment="1">
      <alignment vertical="top" wrapText="1"/>
    </xf>
    <xf numFmtId="0" fontId="64" fillId="0" borderId="14" xfId="0" applyNumberFormat="1" applyFont="1" applyBorder="1" applyAlignment="1">
      <alignment vertical="center"/>
    </xf>
    <xf numFmtId="8" fontId="64" fillId="33" borderId="20" xfId="47" applyNumberFormat="1" applyFont="1" applyFill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/>
    </xf>
    <xf numFmtId="44" fontId="66" fillId="0" borderId="33" xfId="47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8" fontId="64" fillId="33" borderId="33" xfId="47" applyNumberFormat="1" applyFont="1" applyFill="1" applyBorder="1" applyAlignment="1">
      <alignment horizontal="center" vertical="center" shrinkToFit="1"/>
    </xf>
    <xf numFmtId="0" fontId="64" fillId="4" borderId="33" xfId="0" applyFont="1" applyFill="1" applyBorder="1" applyAlignment="1" applyProtection="1">
      <alignment horizontal="center" vertical="center"/>
      <protection locked="0"/>
    </xf>
    <xf numFmtId="0" fontId="66" fillId="0" borderId="34" xfId="0" applyFont="1" applyBorder="1" applyAlignment="1">
      <alignment horizontal="center" vertical="center"/>
    </xf>
    <xf numFmtId="44" fontId="66" fillId="0" borderId="35" xfId="47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 shrinkToFit="1"/>
    </xf>
    <xf numFmtId="0" fontId="64" fillId="0" borderId="37" xfId="0" applyFont="1" applyBorder="1" applyAlignment="1">
      <alignment horizontal="center" vertical="center"/>
    </xf>
    <xf numFmtId="0" fontId="64" fillId="0" borderId="26" xfId="0" applyNumberFormat="1" applyFont="1" applyBorder="1" applyAlignment="1">
      <alignment horizontal="center" vertical="center"/>
    </xf>
    <xf numFmtId="0" fontId="64" fillId="0" borderId="26" xfId="47" applyNumberFormat="1" applyFont="1" applyBorder="1" applyAlignment="1">
      <alignment horizontal="center" vertical="center"/>
    </xf>
    <xf numFmtId="0" fontId="64" fillId="0" borderId="30" xfId="0" applyNumberFormat="1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78" fillId="0" borderId="10" xfId="0" applyFont="1" applyBorder="1" applyAlignment="1">
      <alignment horizontal="center" vertical="center" shrinkToFit="1"/>
    </xf>
    <xf numFmtId="0" fontId="64" fillId="0" borderId="39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4" fillId="0" borderId="32" xfId="0" applyFont="1" applyBorder="1" applyAlignment="1">
      <alignment horizontal="center" vertical="center" shrinkToFit="1"/>
    </xf>
    <xf numFmtId="0" fontId="64" fillId="33" borderId="13" xfId="0" applyFont="1" applyFill="1" applyBorder="1" applyAlignment="1">
      <alignment horizontal="center" vertical="center"/>
    </xf>
    <xf numFmtId="44" fontId="64" fillId="0" borderId="40" xfId="47" applyFont="1" applyBorder="1" applyAlignment="1">
      <alignment horizontal="center" vertical="center" shrinkToFit="1"/>
    </xf>
    <xf numFmtId="44" fontId="64" fillId="0" borderId="41" xfId="47" applyFont="1" applyBorder="1" applyAlignment="1">
      <alignment horizontal="center" vertical="center" shrinkToFit="1"/>
    </xf>
    <xf numFmtId="44" fontId="68" fillId="0" borderId="40" xfId="0" applyNumberFormat="1" applyFont="1" applyBorder="1" applyAlignment="1">
      <alignment horizontal="center" vertical="center" shrinkToFit="1"/>
    </xf>
    <xf numFmtId="44" fontId="68" fillId="0" borderId="24" xfId="0" applyNumberFormat="1" applyFont="1" applyBorder="1" applyAlignment="1">
      <alignment horizontal="center" vertical="center" shrinkToFit="1"/>
    </xf>
    <xf numFmtId="44" fontId="64" fillId="0" borderId="24" xfId="47" applyFont="1" applyBorder="1" applyAlignment="1">
      <alignment horizontal="center" vertical="center" shrinkToFit="1"/>
    </xf>
    <xf numFmtId="44" fontId="64" fillId="0" borderId="27" xfId="47" applyFont="1" applyBorder="1" applyAlignment="1">
      <alignment horizontal="center" vertical="center" shrinkToFit="1"/>
    </xf>
    <xf numFmtId="44" fontId="64" fillId="0" borderId="42" xfId="47" applyFont="1" applyBorder="1" applyAlignment="1">
      <alignment horizontal="center" vertical="center" shrinkToFit="1"/>
    </xf>
    <xf numFmtId="8" fontId="64" fillId="33" borderId="0" xfId="47" applyNumberFormat="1" applyFont="1" applyFill="1" applyBorder="1" applyAlignment="1">
      <alignment horizontal="center" vertical="center" shrinkToFit="1"/>
    </xf>
    <xf numFmtId="44" fontId="64" fillId="0" borderId="0" xfId="47" applyFont="1" applyBorder="1" applyAlignment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44" fontId="66" fillId="0" borderId="34" xfId="47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44" fontId="69" fillId="0" borderId="44" xfId="47" applyFont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/>
    </xf>
    <xf numFmtId="0" fontId="64" fillId="4" borderId="46" xfId="0" applyFont="1" applyFill="1" applyBorder="1" applyAlignment="1" applyProtection="1">
      <alignment horizontal="center" vertical="center"/>
      <protection locked="0"/>
    </xf>
    <xf numFmtId="0" fontId="66" fillId="0" borderId="29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44" fontId="64" fillId="0" borderId="21" xfId="47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44" fontId="64" fillId="0" borderId="22" xfId="47" applyFont="1" applyBorder="1" applyAlignment="1">
      <alignment horizontal="center" vertical="center"/>
    </xf>
    <xf numFmtId="8" fontId="64" fillId="0" borderId="47" xfId="47" applyNumberFormat="1" applyFont="1" applyBorder="1" applyAlignment="1">
      <alignment horizontal="center" vertical="center" shrinkToFit="1"/>
    </xf>
    <xf numFmtId="0" fontId="64" fillId="4" borderId="47" xfId="0" applyFont="1" applyFill="1" applyBorder="1" applyAlignment="1" applyProtection="1">
      <alignment horizontal="center" vertical="center"/>
      <protection locked="0"/>
    </xf>
    <xf numFmtId="0" fontId="70" fillId="34" borderId="12" xfId="0" applyFont="1" applyFill="1" applyBorder="1" applyAlignment="1">
      <alignment horizontal="center" vertical="center"/>
    </xf>
    <xf numFmtId="44" fontId="64" fillId="0" borderId="12" xfId="47" applyFont="1" applyBorder="1" applyAlignment="1">
      <alignment horizontal="center" vertical="center"/>
    </xf>
    <xf numFmtId="44" fontId="64" fillId="0" borderId="40" xfId="47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shrinkToFit="1"/>
    </xf>
    <xf numFmtId="44" fontId="68" fillId="0" borderId="41" xfId="0" applyNumberFormat="1" applyFont="1" applyBorder="1" applyAlignment="1">
      <alignment horizontal="center" vertical="center" shrinkToFit="1"/>
    </xf>
    <xf numFmtId="0" fontId="77" fillId="0" borderId="29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 shrinkToFit="1"/>
    </xf>
    <xf numFmtId="0" fontId="70" fillId="34" borderId="13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7" fillId="19" borderId="12" xfId="0" applyFont="1" applyFill="1" applyBorder="1" applyAlignment="1">
      <alignment horizontal="center" vertical="center"/>
    </xf>
    <xf numFmtId="0" fontId="70" fillId="4" borderId="12" xfId="0" applyFont="1" applyFill="1" applyBorder="1" applyAlignment="1" applyProtection="1">
      <alignment horizontal="center" vertical="center"/>
      <protection locked="0"/>
    </xf>
    <xf numFmtId="0" fontId="66" fillId="0" borderId="29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0" fontId="78" fillId="0" borderId="35" xfId="0" applyFont="1" applyBorder="1" applyAlignment="1">
      <alignment horizontal="center" vertical="center"/>
    </xf>
    <xf numFmtId="44" fontId="70" fillId="0" borderId="51" xfId="0" applyNumberFormat="1" applyFont="1" applyBorder="1" applyAlignment="1">
      <alignment horizontal="center" vertical="center" shrinkToFit="1"/>
    </xf>
    <xf numFmtId="44" fontId="70" fillId="0" borderId="52" xfId="0" applyNumberFormat="1" applyFont="1" applyBorder="1" applyAlignment="1">
      <alignment horizontal="center" vertical="center" shrinkToFit="1"/>
    </xf>
    <xf numFmtId="44" fontId="70" fillId="0" borderId="46" xfId="0" applyNumberFormat="1" applyFont="1" applyBorder="1" applyAlignment="1">
      <alignment horizontal="center" vertical="center" shrinkToFit="1"/>
    </xf>
    <xf numFmtId="44" fontId="70" fillId="0" borderId="53" xfId="0" applyNumberFormat="1" applyFont="1" applyBorder="1" applyAlignment="1">
      <alignment horizontal="center" vertical="center" shrinkToFit="1"/>
    </xf>
    <xf numFmtId="0" fontId="78" fillId="0" borderId="23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9" fillId="33" borderId="23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/>
    </xf>
    <xf numFmtId="0" fontId="79" fillId="33" borderId="31" xfId="0" applyFont="1" applyFill="1" applyBorder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0" fontId="64" fillId="0" borderId="16" xfId="0" applyNumberFormat="1" applyFont="1" applyBorder="1" applyAlignment="1">
      <alignment horizontal="center" vertical="center"/>
    </xf>
    <xf numFmtId="0" fontId="64" fillId="4" borderId="12" xfId="50" applyNumberFormat="1" applyFont="1" applyFill="1" applyBorder="1" applyAlignment="1" applyProtection="1">
      <alignment horizontal="center" vertical="center"/>
      <protection locked="0"/>
    </xf>
    <xf numFmtId="0" fontId="64" fillId="4" borderId="54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64" fillId="4" borderId="17" xfId="0" applyFont="1" applyFill="1" applyBorder="1" applyAlignment="1" applyProtection="1">
      <alignment horizontal="center" vertical="center" wrapText="1"/>
      <protection locked="0"/>
    </xf>
    <xf numFmtId="0" fontId="64" fillId="4" borderId="55" xfId="0" applyFont="1" applyFill="1" applyBorder="1" applyAlignment="1" applyProtection="1">
      <alignment horizontal="center" vertical="center" wrapText="1"/>
      <protection locked="0"/>
    </xf>
    <xf numFmtId="0" fontId="64" fillId="4" borderId="14" xfId="0" applyFont="1" applyFill="1" applyBorder="1" applyAlignment="1" applyProtection="1">
      <alignment horizontal="center" vertical="center" wrapText="1"/>
      <protection locked="0"/>
    </xf>
    <xf numFmtId="0" fontId="64" fillId="4" borderId="0" xfId="0" applyFont="1" applyFill="1" applyBorder="1" applyAlignment="1" applyProtection="1">
      <alignment horizontal="center" vertical="center" wrapText="1"/>
      <protection locked="0"/>
    </xf>
    <xf numFmtId="0" fontId="64" fillId="4" borderId="16" xfId="0" applyFont="1" applyFill="1" applyBorder="1" applyAlignment="1" applyProtection="1">
      <alignment horizontal="center" vertical="center" wrapText="1"/>
      <protection locked="0"/>
    </xf>
    <xf numFmtId="0" fontId="64" fillId="4" borderId="37" xfId="0" applyFont="1" applyFill="1" applyBorder="1" applyAlignment="1" applyProtection="1">
      <alignment horizontal="center" vertical="center" wrapText="1"/>
      <protection locked="0"/>
    </xf>
    <xf numFmtId="0" fontId="64" fillId="4" borderId="15" xfId="0" applyFont="1" applyFill="1" applyBorder="1" applyAlignment="1" applyProtection="1">
      <alignment horizontal="center" vertical="center" wrapText="1"/>
      <protection locked="0"/>
    </xf>
    <xf numFmtId="0" fontId="64" fillId="4" borderId="38" xfId="0" applyFont="1" applyFill="1" applyBorder="1" applyAlignment="1" applyProtection="1">
      <alignment horizontal="center" vertical="center" wrapText="1"/>
      <protection locked="0"/>
    </xf>
    <xf numFmtId="44" fontId="70" fillId="0" borderId="56" xfId="0" applyNumberFormat="1" applyFont="1" applyBorder="1" applyAlignment="1">
      <alignment horizontal="center" vertical="center" shrinkToFit="1"/>
    </xf>
    <xf numFmtId="44" fontId="70" fillId="0" borderId="28" xfId="0" applyNumberFormat="1" applyFont="1" applyBorder="1" applyAlignment="1">
      <alignment horizontal="center" vertical="center" shrinkToFit="1"/>
    </xf>
    <xf numFmtId="0" fontId="64" fillId="0" borderId="46" xfId="0" applyNumberFormat="1" applyFont="1" applyBorder="1" applyAlignment="1">
      <alignment horizontal="center"/>
    </xf>
    <xf numFmtId="0" fontId="64" fillId="0" borderId="18" xfId="0" applyNumberFormat="1" applyFont="1" applyBorder="1" applyAlignment="1">
      <alignment horizontal="center"/>
    </xf>
    <xf numFmtId="0" fontId="74" fillId="0" borderId="29" xfId="0" applyFont="1" applyBorder="1" applyAlignment="1">
      <alignment horizontal="center" vertical="center" shrinkToFit="1"/>
    </xf>
    <xf numFmtId="0" fontId="74" fillId="0" borderId="21" xfId="0" applyFont="1" applyBorder="1" applyAlignment="1">
      <alignment horizontal="center" vertical="center" shrinkToFit="1"/>
    </xf>
    <xf numFmtId="0" fontId="74" fillId="0" borderId="22" xfId="0" applyFont="1" applyBorder="1" applyAlignment="1">
      <alignment horizontal="center" vertical="center" shrinkToFit="1"/>
    </xf>
    <xf numFmtId="0" fontId="66" fillId="34" borderId="29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 vertical="center"/>
    </xf>
    <xf numFmtId="0" fontId="66" fillId="34" borderId="22" xfId="0" applyFont="1" applyFill="1" applyBorder="1" applyAlignment="1">
      <alignment horizontal="center" vertical="center"/>
    </xf>
    <xf numFmtId="44" fontId="80" fillId="34" borderId="29" xfId="0" applyNumberFormat="1" applyFont="1" applyFill="1" applyBorder="1" applyAlignment="1">
      <alignment horizontal="center" vertical="center" shrinkToFit="1"/>
    </xf>
    <xf numFmtId="44" fontId="80" fillId="34" borderId="22" xfId="0" applyNumberFormat="1" applyFont="1" applyFill="1" applyBorder="1" applyAlignment="1">
      <alignment horizontal="center" vertical="center" shrinkToFit="1"/>
    </xf>
    <xf numFmtId="0" fontId="81" fillId="34" borderId="29" xfId="0" applyFont="1" applyFill="1" applyBorder="1" applyAlignment="1">
      <alignment horizontal="center" vertical="center" wrapText="1"/>
    </xf>
    <xf numFmtId="0" fontId="81" fillId="34" borderId="21" xfId="0" applyFont="1" applyFill="1" applyBorder="1" applyAlignment="1">
      <alignment horizontal="center" vertical="center" wrapText="1"/>
    </xf>
    <xf numFmtId="0" fontId="81" fillId="34" borderId="22" xfId="0" applyFont="1" applyFill="1" applyBorder="1" applyAlignment="1">
      <alignment horizontal="center" vertical="center" wrapText="1"/>
    </xf>
    <xf numFmtId="0" fontId="64" fillId="4" borderId="46" xfId="0" applyNumberFormat="1" applyFont="1" applyFill="1" applyBorder="1" applyAlignment="1" applyProtection="1">
      <alignment horizontal="center" vertical="center"/>
      <protection locked="0"/>
    </xf>
    <xf numFmtId="0" fontId="64" fillId="4" borderId="31" xfId="0" applyNumberFormat="1" applyFont="1" applyFill="1" applyBorder="1" applyAlignment="1" applyProtection="1">
      <alignment horizontal="center" vertical="center"/>
      <protection locked="0"/>
    </xf>
    <xf numFmtId="0" fontId="64" fillId="4" borderId="54" xfId="0" applyFont="1" applyFill="1" applyBorder="1" applyAlignment="1" applyProtection="1">
      <alignment horizontal="left" vertical="top" wrapText="1"/>
      <protection locked="0"/>
    </xf>
    <xf numFmtId="0" fontId="64" fillId="4" borderId="17" xfId="0" applyFont="1" applyFill="1" applyBorder="1" applyAlignment="1" applyProtection="1">
      <alignment horizontal="left" vertical="top" wrapText="1"/>
      <protection locked="0"/>
    </xf>
    <xf numFmtId="0" fontId="64" fillId="4" borderId="55" xfId="0" applyFont="1" applyFill="1" applyBorder="1" applyAlignment="1" applyProtection="1">
      <alignment horizontal="left" vertical="top" wrapText="1"/>
      <protection locked="0"/>
    </xf>
    <xf numFmtId="0" fontId="64" fillId="4" borderId="14" xfId="0" applyFont="1" applyFill="1" applyBorder="1" applyAlignment="1" applyProtection="1">
      <alignment horizontal="left" vertical="top" wrapText="1"/>
      <protection locked="0"/>
    </xf>
    <xf numFmtId="0" fontId="64" fillId="4" borderId="0" xfId="0" applyFont="1" applyFill="1" applyBorder="1" applyAlignment="1" applyProtection="1">
      <alignment horizontal="left" vertical="top" wrapText="1"/>
      <protection locked="0"/>
    </xf>
    <xf numFmtId="0" fontId="64" fillId="4" borderId="16" xfId="0" applyFont="1" applyFill="1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64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left"/>
    </xf>
    <xf numFmtId="0" fontId="64" fillId="4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49" fontId="64" fillId="4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4" fillId="4" borderId="54" xfId="0" applyNumberFormat="1" applyFont="1" applyFill="1" applyBorder="1" applyAlignment="1" applyProtection="1">
      <alignment horizontal="center" vertical="center"/>
      <protection locked="0"/>
    </xf>
    <xf numFmtId="0" fontId="64" fillId="4" borderId="55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shrinkToFit="1"/>
    </xf>
    <xf numFmtId="0" fontId="64" fillId="4" borderId="46" xfId="0" applyFont="1" applyFill="1" applyBorder="1" applyAlignment="1" applyProtection="1">
      <alignment horizontal="center" vertical="center"/>
      <protection locked="0"/>
    </xf>
    <xf numFmtId="0" fontId="64" fillId="4" borderId="18" xfId="0" applyFont="1" applyFill="1" applyBorder="1" applyAlignment="1" applyProtection="1">
      <alignment horizontal="center" vertical="center"/>
      <protection locked="0"/>
    </xf>
    <xf numFmtId="0" fontId="64" fillId="4" borderId="31" xfId="0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6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4" fillId="0" borderId="14" xfId="0" applyNumberFormat="1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0" fontId="64" fillId="0" borderId="37" xfId="0" applyNumberFormat="1" applyFont="1" applyBorder="1" applyAlignment="1">
      <alignment horizontal="center"/>
    </xf>
    <xf numFmtId="0" fontId="64" fillId="0" borderId="15" xfId="0" applyNumberFormat="1" applyFont="1" applyBorder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64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64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87" fillId="0" borderId="54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55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74" fillId="0" borderId="17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66" fillId="0" borderId="62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left" vertical="top" wrapText="1"/>
    </xf>
    <xf numFmtId="0" fontId="67" fillId="0" borderId="55" xfId="0" applyFont="1" applyBorder="1" applyAlignment="1">
      <alignment horizontal="left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16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74" fillId="0" borderId="14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4" fillId="4" borderId="18" xfId="0" applyNumberFormat="1" applyFont="1" applyFill="1" applyBorder="1" applyAlignment="1" applyProtection="1">
      <alignment horizontal="center" vertical="center"/>
      <protection locked="0"/>
    </xf>
    <xf numFmtId="44" fontId="89" fillId="34" borderId="29" xfId="0" applyNumberFormat="1" applyFont="1" applyFill="1" applyBorder="1" applyAlignment="1">
      <alignment horizontal="center" vertical="top" shrinkToFit="1"/>
    </xf>
    <xf numFmtId="44" fontId="89" fillId="34" borderId="22" xfId="0" applyNumberFormat="1" applyFont="1" applyFill="1" applyBorder="1" applyAlignment="1">
      <alignment horizontal="center" vertical="top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9"/>
  <sheetViews>
    <sheetView tabSelected="1" view="pageLayout" workbookViewId="0" topLeftCell="A1">
      <selection activeCell="D4" sqref="D4"/>
    </sheetView>
  </sheetViews>
  <sheetFormatPr defaultColWidth="11.421875" defaultRowHeight="14.25" customHeight="1"/>
  <cols>
    <col min="1" max="1" width="18.8515625" style="1" customWidth="1"/>
    <col min="2" max="2" width="5.421875" style="1" customWidth="1"/>
    <col min="3" max="3" width="8.28125" style="2" customWidth="1"/>
    <col min="4" max="4" width="4.421875" style="1" customWidth="1"/>
    <col min="5" max="5" width="9.00390625" style="2" customWidth="1"/>
    <col min="6" max="6" width="2.421875" style="2" customWidth="1"/>
    <col min="7" max="7" width="18.8515625" style="1" customWidth="1"/>
    <col min="8" max="8" width="5.57421875" style="1" customWidth="1"/>
    <col min="9" max="9" width="8.28125" style="2" customWidth="1"/>
    <col min="10" max="10" width="4.421875" style="1" customWidth="1"/>
    <col min="11" max="11" width="9.421875" style="2" customWidth="1"/>
    <col min="12" max="12" width="3.8515625" style="1" customWidth="1"/>
    <col min="13" max="13" width="18.8515625" style="1" customWidth="1"/>
    <col min="14" max="14" width="5.57421875" style="1" customWidth="1"/>
    <col min="15" max="15" width="8.28125" style="1" customWidth="1"/>
    <col min="16" max="16" width="4.421875" style="1" customWidth="1"/>
    <col min="17" max="17" width="9.7109375" style="1" customWidth="1"/>
    <col min="18" max="18" width="18.8515625" style="1" customWidth="1"/>
    <col min="19" max="19" width="5.421875" style="1" customWidth="1"/>
    <col min="20" max="20" width="8.00390625" style="1" customWidth="1"/>
    <col min="21" max="21" width="4.421875" style="1" customWidth="1"/>
    <col min="22" max="22" width="9.28125" style="1" customWidth="1"/>
    <col min="23" max="23" width="4.8515625" style="1" customWidth="1"/>
    <col min="24" max="41" width="2.421875" style="1" customWidth="1"/>
    <col min="42" max="42" width="6.00390625" style="1" customWidth="1"/>
    <col min="43" max="83" width="2.421875" style="1" customWidth="1"/>
    <col min="84" max="16384" width="11.421875" style="1" customWidth="1"/>
  </cols>
  <sheetData>
    <row r="1" spans="6:60" ht="16.5" customHeight="1" thickBot="1">
      <c r="F1" s="3"/>
      <c r="G1" s="246" t="s">
        <v>142</v>
      </c>
      <c r="H1" s="247"/>
      <c r="I1" s="247"/>
      <c r="J1" s="247"/>
      <c r="K1" s="248"/>
      <c r="M1" s="156"/>
      <c r="N1" s="149" t="s">
        <v>140</v>
      </c>
      <c r="O1" s="149"/>
      <c r="P1" s="142"/>
      <c r="Q1" s="150"/>
      <c r="R1" s="138"/>
      <c r="S1" s="151" t="s">
        <v>29</v>
      </c>
      <c r="T1" s="54"/>
      <c r="U1" s="151"/>
      <c r="V1" s="55"/>
      <c r="W1" s="12"/>
      <c r="X1" s="259" t="s">
        <v>164</v>
      </c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Q1" s="237" t="s">
        <v>161</v>
      </c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</row>
    <row r="2" spans="1:60" ht="16.5" customHeight="1" thickBot="1">
      <c r="A2" s="75"/>
      <c r="B2" s="76" t="s">
        <v>71</v>
      </c>
      <c r="C2" s="77"/>
      <c r="D2" s="76"/>
      <c r="E2" s="78"/>
      <c r="F2" s="4"/>
      <c r="G2" s="249"/>
      <c r="H2" s="250"/>
      <c r="I2" s="250"/>
      <c r="J2" s="250"/>
      <c r="K2" s="251"/>
      <c r="M2" s="111" t="s">
        <v>136</v>
      </c>
      <c r="N2" s="33" t="s">
        <v>147</v>
      </c>
      <c r="O2" s="71">
        <v>8</v>
      </c>
      <c r="P2" s="48"/>
      <c r="Q2" s="119">
        <f>P2*O2</f>
        <v>0</v>
      </c>
      <c r="R2" s="50" t="s">
        <v>0</v>
      </c>
      <c r="S2" s="51" t="s">
        <v>1</v>
      </c>
      <c r="T2" s="52" t="s">
        <v>12</v>
      </c>
      <c r="U2" s="51" t="s">
        <v>2</v>
      </c>
      <c r="V2" s="63" t="s">
        <v>3</v>
      </c>
      <c r="W2" s="12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</row>
    <row r="3" spans="1:60" ht="16.5" customHeight="1">
      <c r="A3" s="83" t="s">
        <v>0</v>
      </c>
      <c r="B3" s="51" t="s">
        <v>1</v>
      </c>
      <c r="C3" s="52" t="s">
        <v>12</v>
      </c>
      <c r="D3" s="51" t="s">
        <v>2</v>
      </c>
      <c r="E3" s="58" t="s">
        <v>3</v>
      </c>
      <c r="G3" s="83" t="s">
        <v>0</v>
      </c>
      <c r="H3" s="96" t="s">
        <v>1</v>
      </c>
      <c r="I3" s="97" t="s">
        <v>12</v>
      </c>
      <c r="J3" s="96" t="s">
        <v>2</v>
      </c>
      <c r="K3" s="63" t="s">
        <v>3</v>
      </c>
      <c r="M3" s="111" t="s">
        <v>136</v>
      </c>
      <c r="N3" s="33" t="s">
        <v>158</v>
      </c>
      <c r="O3" s="71">
        <v>12.5</v>
      </c>
      <c r="P3" s="48"/>
      <c r="Q3" s="119">
        <f>P3*O3</f>
        <v>0</v>
      </c>
      <c r="R3" s="111" t="s">
        <v>54</v>
      </c>
      <c r="S3" s="33" t="s">
        <v>13</v>
      </c>
      <c r="T3" s="71">
        <v>7.3</v>
      </c>
      <c r="U3" s="48"/>
      <c r="V3" s="119">
        <f>U3*T3</f>
        <v>0</v>
      </c>
      <c r="W3" s="12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Q3" s="238" t="s">
        <v>27</v>
      </c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</row>
    <row r="4" spans="1:60" ht="16.5" customHeight="1">
      <c r="A4" s="110" t="s">
        <v>14</v>
      </c>
      <c r="B4" s="33" t="s">
        <v>13</v>
      </c>
      <c r="C4" s="70">
        <v>9.5</v>
      </c>
      <c r="D4" s="48"/>
      <c r="E4" s="119">
        <f aca="true" t="shared" si="0" ref="E4:E13">D4*C4</f>
        <v>0</v>
      </c>
      <c r="G4" s="111" t="s">
        <v>92</v>
      </c>
      <c r="H4" s="33" t="s">
        <v>67</v>
      </c>
      <c r="I4" s="71">
        <v>17.1</v>
      </c>
      <c r="J4" s="48"/>
      <c r="K4" s="121">
        <f>J4*I4</f>
        <v>0</v>
      </c>
      <c r="M4" s="111" t="s">
        <v>136</v>
      </c>
      <c r="N4" s="33" t="s">
        <v>159</v>
      </c>
      <c r="O4" s="71">
        <v>21</v>
      </c>
      <c r="P4" s="48"/>
      <c r="Q4" s="119">
        <f>P4*O4</f>
        <v>0</v>
      </c>
      <c r="R4" s="111" t="s">
        <v>54</v>
      </c>
      <c r="S4" s="33" t="s">
        <v>5</v>
      </c>
      <c r="T4" s="71">
        <v>12.2</v>
      </c>
      <c r="U4" s="48"/>
      <c r="V4" s="119">
        <f>U4*T4</f>
        <v>0</v>
      </c>
      <c r="W4" s="12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Q4" s="239" t="s">
        <v>28</v>
      </c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</row>
    <row r="5" spans="1:60" ht="16.5" customHeight="1" thickBot="1">
      <c r="A5" s="110" t="s">
        <v>14</v>
      </c>
      <c r="B5" s="33" t="s">
        <v>5</v>
      </c>
      <c r="C5" s="70">
        <v>15.5</v>
      </c>
      <c r="D5" s="48"/>
      <c r="E5" s="119">
        <f t="shared" si="0"/>
        <v>0</v>
      </c>
      <c r="F5" s="3"/>
      <c r="G5" s="111" t="s">
        <v>93</v>
      </c>
      <c r="H5" s="33" t="s">
        <v>67</v>
      </c>
      <c r="I5" s="71">
        <v>17.1</v>
      </c>
      <c r="J5" s="48"/>
      <c r="K5" s="121">
        <f>J5*I5</f>
        <v>0</v>
      </c>
      <c r="M5" s="112" t="s">
        <v>136</v>
      </c>
      <c r="N5" s="10" t="s">
        <v>160</v>
      </c>
      <c r="O5" s="73">
        <v>38</v>
      </c>
      <c r="P5" s="49"/>
      <c r="Q5" s="120">
        <f>P5*O5</f>
        <v>0</v>
      </c>
      <c r="R5" s="113" t="s">
        <v>53</v>
      </c>
      <c r="S5" s="33" t="s">
        <v>4</v>
      </c>
      <c r="T5" s="71">
        <v>5.7</v>
      </c>
      <c r="U5" s="48"/>
      <c r="V5" s="119">
        <f>U5*T5</f>
        <v>0</v>
      </c>
      <c r="W5" s="12"/>
      <c r="X5" s="268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Q5" s="243" t="s">
        <v>79</v>
      </c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</row>
    <row r="6" spans="1:60" ht="16.5" customHeight="1" thickBot="1">
      <c r="A6" s="90" t="s">
        <v>80</v>
      </c>
      <c r="B6" s="69" t="s">
        <v>4</v>
      </c>
      <c r="C6" s="71">
        <v>5.6</v>
      </c>
      <c r="D6" s="48"/>
      <c r="E6" s="119">
        <f t="shared" si="0"/>
        <v>0</v>
      </c>
      <c r="F6" s="3"/>
      <c r="G6" s="113" t="s">
        <v>145</v>
      </c>
      <c r="H6" s="33" t="s">
        <v>5</v>
      </c>
      <c r="I6" s="71">
        <v>18.6</v>
      </c>
      <c r="J6" s="48"/>
      <c r="K6" s="121">
        <f>J6*I6</f>
        <v>0</v>
      </c>
      <c r="R6" s="113" t="s">
        <v>53</v>
      </c>
      <c r="S6" s="33" t="s">
        <v>5</v>
      </c>
      <c r="T6" s="71">
        <v>14.3</v>
      </c>
      <c r="U6" s="48"/>
      <c r="V6" s="119">
        <f>U6*T6</f>
        <v>0</v>
      </c>
      <c r="W6" s="12"/>
      <c r="X6" s="262" t="s">
        <v>78</v>
      </c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4"/>
      <c r="AQ6" s="245" t="s">
        <v>72</v>
      </c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</row>
    <row r="7" spans="1:60" ht="16.5" customHeight="1" thickBot="1">
      <c r="A7" s="90" t="s">
        <v>144</v>
      </c>
      <c r="B7" s="69" t="s">
        <v>4</v>
      </c>
      <c r="C7" s="71">
        <v>5.6</v>
      </c>
      <c r="D7" s="48"/>
      <c r="E7" s="119">
        <f t="shared" si="0"/>
        <v>0</v>
      </c>
      <c r="F7" s="3"/>
      <c r="G7" s="113" t="s">
        <v>146</v>
      </c>
      <c r="H7" s="33" t="s">
        <v>5</v>
      </c>
      <c r="I7" s="71">
        <v>18.6</v>
      </c>
      <c r="J7" s="48"/>
      <c r="K7" s="121">
        <f>J7*I7</f>
        <v>0</v>
      </c>
      <c r="M7" s="252" t="s">
        <v>70</v>
      </c>
      <c r="N7" s="253"/>
      <c r="O7" s="253"/>
      <c r="P7" s="253"/>
      <c r="Q7" s="254"/>
      <c r="R7" s="111" t="s">
        <v>17</v>
      </c>
      <c r="S7" s="33" t="s">
        <v>13</v>
      </c>
      <c r="T7" s="71">
        <v>3.5</v>
      </c>
      <c r="U7" s="48"/>
      <c r="V7" s="119">
        <f>U7*T7</f>
        <v>0</v>
      </c>
      <c r="W7" s="12"/>
      <c r="X7" s="265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7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0" ht="16.5" customHeight="1" thickBot="1">
      <c r="A8" s="90" t="s">
        <v>82</v>
      </c>
      <c r="B8" s="69" t="s">
        <v>4</v>
      </c>
      <c r="C8" s="71">
        <v>5.6</v>
      </c>
      <c r="D8" s="48"/>
      <c r="E8" s="119">
        <f t="shared" si="0"/>
        <v>0</v>
      </c>
      <c r="F8" s="4"/>
      <c r="G8" s="111" t="s">
        <v>94</v>
      </c>
      <c r="H8" s="33" t="s">
        <v>6</v>
      </c>
      <c r="I8" s="71">
        <v>20.8</v>
      </c>
      <c r="J8" s="48"/>
      <c r="K8" s="121">
        <f>J8*I8</f>
        <v>0</v>
      </c>
      <c r="M8" s="117" t="s">
        <v>121</v>
      </c>
      <c r="N8" s="98" t="s">
        <v>31</v>
      </c>
      <c r="O8" s="99">
        <v>2.8</v>
      </c>
      <c r="P8" s="100"/>
      <c r="Q8" s="124">
        <f>P8*O8</f>
        <v>0</v>
      </c>
      <c r="R8" s="112" t="s">
        <v>17</v>
      </c>
      <c r="S8" s="10" t="s">
        <v>5</v>
      </c>
      <c r="T8" s="73">
        <v>5.3</v>
      </c>
      <c r="U8" s="49"/>
      <c r="V8" s="120">
        <f>U8*T8</f>
        <v>0</v>
      </c>
      <c r="W8" s="12"/>
      <c r="X8" s="265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7"/>
      <c r="AQ8" s="29" t="s">
        <v>32</v>
      </c>
      <c r="AR8" s="48"/>
      <c r="AS8" s="36" t="s">
        <v>33</v>
      </c>
      <c r="AT8" s="37"/>
      <c r="AU8" s="48"/>
      <c r="AV8" s="36" t="s">
        <v>34</v>
      </c>
      <c r="AW8" s="37"/>
      <c r="AX8" s="48"/>
      <c r="AY8" s="36" t="s">
        <v>35</v>
      </c>
      <c r="AZ8" s="37"/>
      <c r="BA8" s="240"/>
      <c r="BB8" s="241"/>
      <c r="BC8" s="241"/>
      <c r="BD8" s="241"/>
      <c r="BE8" s="241"/>
      <c r="BF8" s="241"/>
      <c r="BG8" s="241"/>
      <c r="BH8" s="242"/>
    </row>
    <row r="9" spans="1:46" ht="16.5" customHeight="1">
      <c r="A9" s="89" t="s">
        <v>81</v>
      </c>
      <c r="B9" s="69" t="s">
        <v>4</v>
      </c>
      <c r="C9" s="71">
        <v>5.6</v>
      </c>
      <c r="D9" s="48"/>
      <c r="E9" s="119">
        <f t="shared" si="0"/>
        <v>0</v>
      </c>
      <c r="G9" s="111" t="s">
        <v>95</v>
      </c>
      <c r="H9" s="33" t="s">
        <v>6</v>
      </c>
      <c r="I9" s="71">
        <v>20.8</v>
      </c>
      <c r="J9" s="48"/>
      <c r="K9" s="121">
        <f>J9*I9</f>
        <v>0</v>
      </c>
      <c r="M9" s="111" t="s">
        <v>122</v>
      </c>
      <c r="N9" s="33" t="s">
        <v>31</v>
      </c>
      <c r="O9" s="71">
        <v>2.8</v>
      </c>
      <c r="P9" s="48"/>
      <c r="Q9" s="119">
        <f>P9*O9</f>
        <v>0</v>
      </c>
      <c r="R9" s="135"/>
      <c r="S9" s="7"/>
      <c r="T9" s="126"/>
      <c r="U9" s="128"/>
      <c r="V9" s="127"/>
      <c r="W9" s="12"/>
      <c r="X9" s="226" t="s">
        <v>26</v>
      </c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8"/>
      <c r="AQ9" s="229" t="s">
        <v>42</v>
      </c>
      <c r="AR9" s="229"/>
      <c r="AS9" s="229"/>
      <c r="AT9" s="44"/>
    </row>
    <row r="10" spans="1:60" ht="16.5" customHeight="1">
      <c r="A10" s="90" t="s">
        <v>85</v>
      </c>
      <c r="B10" s="69" t="s">
        <v>5</v>
      </c>
      <c r="C10" s="71">
        <v>13.7</v>
      </c>
      <c r="D10" s="48"/>
      <c r="E10" s="119">
        <f t="shared" si="0"/>
        <v>0</v>
      </c>
      <c r="G10" s="113" t="s">
        <v>96</v>
      </c>
      <c r="H10" s="33" t="s">
        <v>11</v>
      </c>
      <c r="I10" s="71">
        <v>22.3</v>
      </c>
      <c r="J10" s="48"/>
      <c r="K10" s="121">
        <f>J10*I10</f>
        <v>0</v>
      </c>
      <c r="M10" s="111" t="s">
        <v>56</v>
      </c>
      <c r="N10" s="33" t="s">
        <v>68</v>
      </c>
      <c r="O10" s="71">
        <v>19</v>
      </c>
      <c r="P10" s="48"/>
      <c r="Q10" s="119">
        <f>P10*O10</f>
        <v>0</v>
      </c>
      <c r="W10" s="12"/>
      <c r="X10" s="92" t="s">
        <v>32</v>
      </c>
      <c r="Y10" s="48"/>
      <c r="Z10" s="36" t="s">
        <v>33</v>
      </c>
      <c r="AA10" s="37"/>
      <c r="AB10" s="48"/>
      <c r="AC10" s="36" t="s">
        <v>34</v>
      </c>
      <c r="AD10" s="37"/>
      <c r="AE10" s="48"/>
      <c r="AF10" s="224" t="s">
        <v>35</v>
      </c>
      <c r="AG10" s="225"/>
      <c r="AH10" s="240"/>
      <c r="AI10" s="241"/>
      <c r="AJ10" s="241"/>
      <c r="AK10" s="241"/>
      <c r="AL10" s="241"/>
      <c r="AM10" s="241"/>
      <c r="AN10" s="241"/>
      <c r="AO10" s="242"/>
      <c r="AQ10" s="181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3"/>
    </row>
    <row r="11" spans="1:60" ht="16.5" customHeight="1" thickBot="1">
      <c r="A11" s="90" t="s">
        <v>83</v>
      </c>
      <c r="B11" s="69" t="s">
        <v>5</v>
      </c>
      <c r="C11" s="71">
        <v>13.7</v>
      </c>
      <c r="D11" s="48"/>
      <c r="E11" s="119">
        <f t="shared" si="0"/>
        <v>0</v>
      </c>
      <c r="G11" s="113" t="s">
        <v>97</v>
      </c>
      <c r="H11" s="33" t="s">
        <v>11</v>
      </c>
      <c r="I11" s="70">
        <v>22.3</v>
      </c>
      <c r="J11" s="48"/>
      <c r="K11" s="121">
        <f>J11*I11</f>
        <v>0</v>
      </c>
      <c r="M11" s="111" t="s">
        <v>57</v>
      </c>
      <c r="N11" s="33" t="s">
        <v>68</v>
      </c>
      <c r="O11" s="71">
        <v>19</v>
      </c>
      <c r="P11" s="48"/>
      <c r="Q11" s="119">
        <f>P11*O11</f>
        <v>0</v>
      </c>
      <c r="W11" s="12"/>
      <c r="X11" s="257" t="s">
        <v>42</v>
      </c>
      <c r="Y11" s="25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8"/>
      <c r="AQ11" s="187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9"/>
    </row>
    <row r="12" spans="1:60" ht="16.5" customHeight="1" thickBot="1">
      <c r="A12" s="90" t="s">
        <v>82</v>
      </c>
      <c r="B12" s="69" t="s">
        <v>5</v>
      </c>
      <c r="C12" s="71">
        <v>13.7</v>
      </c>
      <c r="D12" s="48"/>
      <c r="E12" s="119">
        <f t="shared" si="0"/>
        <v>0</v>
      </c>
      <c r="G12" s="111" t="s">
        <v>100</v>
      </c>
      <c r="H12" s="33" t="s">
        <v>66</v>
      </c>
      <c r="I12" s="71">
        <v>13.05</v>
      </c>
      <c r="J12" s="48"/>
      <c r="K12" s="121">
        <f>J12*I12</f>
        <v>0</v>
      </c>
      <c r="M12" s="113" t="s">
        <v>58</v>
      </c>
      <c r="N12" s="33" t="s">
        <v>68</v>
      </c>
      <c r="O12" s="71">
        <v>19</v>
      </c>
      <c r="P12" s="137"/>
      <c r="Q12" s="119">
        <f>P12*O12</f>
        <v>0</v>
      </c>
      <c r="R12" s="162" t="s">
        <v>63</v>
      </c>
      <c r="S12" s="163"/>
      <c r="T12" s="163"/>
      <c r="U12" s="163"/>
      <c r="V12" s="164"/>
      <c r="W12" s="12"/>
      <c r="X12" s="181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1"/>
      <c r="AQ12" s="68" t="s">
        <v>41</v>
      </c>
      <c r="AR12" s="68"/>
      <c r="AS12" s="68"/>
      <c r="AT12" s="43"/>
      <c r="AU12" s="23"/>
      <c r="AV12" s="65"/>
      <c r="AW12" s="24"/>
      <c r="AX12" s="24"/>
      <c r="AY12" s="24"/>
      <c r="AZ12" s="24"/>
      <c r="BA12" s="24"/>
      <c r="BB12" s="65"/>
      <c r="BC12" s="65"/>
      <c r="BD12" s="65"/>
      <c r="BE12" s="65"/>
      <c r="BF12" s="65"/>
      <c r="BG12" s="65"/>
      <c r="BH12" s="65"/>
    </row>
    <row r="13" spans="1:60" ht="16.5" customHeight="1" thickBot="1">
      <c r="A13" s="152" t="s">
        <v>84</v>
      </c>
      <c r="B13" s="118" t="s">
        <v>5</v>
      </c>
      <c r="C13" s="84">
        <v>13.7</v>
      </c>
      <c r="D13" s="49"/>
      <c r="E13" s="120">
        <f t="shared" si="0"/>
        <v>0</v>
      </c>
      <c r="F13" s="136"/>
      <c r="G13" s="111" t="s">
        <v>101</v>
      </c>
      <c r="H13" s="33" t="s">
        <v>66</v>
      </c>
      <c r="I13" s="71">
        <v>13.05</v>
      </c>
      <c r="J13" s="48"/>
      <c r="K13" s="121">
        <f>J13*I13</f>
        <v>0</v>
      </c>
      <c r="M13" s="111" t="s">
        <v>59</v>
      </c>
      <c r="N13" s="33" t="s">
        <v>69</v>
      </c>
      <c r="O13" s="71">
        <v>24</v>
      </c>
      <c r="P13" s="48"/>
      <c r="Q13" s="123">
        <f>P13*O13</f>
        <v>0</v>
      </c>
      <c r="R13" s="165" t="s">
        <v>48</v>
      </c>
      <c r="S13" s="166"/>
      <c r="T13" s="167"/>
      <c r="U13" s="168">
        <f>SUM(E17:E20)</f>
        <v>0</v>
      </c>
      <c r="V13" s="169"/>
      <c r="W13" s="12"/>
      <c r="X13" s="195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Q13" s="230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2"/>
    </row>
    <row r="14" spans="1:60" ht="16.5" customHeight="1" thickBot="1">
      <c r="A14" s="7"/>
      <c r="B14" s="7"/>
      <c r="C14" s="11"/>
      <c r="D14" s="7"/>
      <c r="E14" s="11"/>
      <c r="F14" s="4"/>
      <c r="G14" s="111" t="s">
        <v>134</v>
      </c>
      <c r="H14" s="33" t="s">
        <v>6</v>
      </c>
      <c r="I14" s="71">
        <v>20.9</v>
      </c>
      <c r="J14" s="48"/>
      <c r="K14" s="121">
        <f>J14*I14</f>
        <v>0</v>
      </c>
      <c r="M14" s="111" t="s">
        <v>60</v>
      </c>
      <c r="N14" s="33" t="s">
        <v>69</v>
      </c>
      <c r="O14" s="71">
        <v>24</v>
      </c>
      <c r="P14" s="48"/>
      <c r="Q14" s="119">
        <f>P14*O14</f>
        <v>0</v>
      </c>
      <c r="R14" s="172" t="s">
        <v>50</v>
      </c>
      <c r="S14" s="173"/>
      <c r="T14" s="174"/>
      <c r="U14" s="170">
        <f>SUM(E24:E33)</f>
        <v>0</v>
      </c>
      <c r="V14" s="171"/>
      <c r="X14" s="200" t="s">
        <v>41</v>
      </c>
      <c r="Y14" s="201"/>
      <c r="Z14" s="201"/>
      <c r="AA14" s="67"/>
      <c r="AB14" s="47"/>
      <c r="AC14" s="67"/>
      <c r="AD14" s="93"/>
      <c r="AE14" s="93"/>
      <c r="AF14" s="93"/>
      <c r="AG14" s="93"/>
      <c r="AH14" s="93"/>
      <c r="AI14" s="67"/>
      <c r="AJ14" s="67"/>
      <c r="AK14" s="67"/>
      <c r="AL14" s="67"/>
      <c r="AM14" s="67"/>
      <c r="AN14" s="67"/>
      <c r="AO14" s="86"/>
      <c r="AQ14" s="68" t="s">
        <v>43</v>
      </c>
      <c r="AR14" s="68"/>
      <c r="AS14" s="68"/>
      <c r="AT14" s="43"/>
      <c r="AU14" s="42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ht="16.5" customHeight="1" thickBot="1">
      <c r="A15" s="139"/>
      <c r="B15" s="140" t="s">
        <v>129</v>
      </c>
      <c r="C15" s="141"/>
      <c r="D15" s="142"/>
      <c r="E15" s="143"/>
      <c r="G15" s="111" t="s">
        <v>135</v>
      </c>
      <c r="H15" s="33" t="s">
        <v>6</v>
      </c>
      <c r="I15" s="71">
        <v>20.9</v>
      </c>
      <c r="J15" s="48"/>
      <c r="K15" s="121">
        <f>J15*I15</f>
        <v>0</v>
      </c>
      <c r="M15" s="111" t="s">
        <v>61</v>
      </c>
      <c r="N15" s="33" t="s">
        <v>69</v>
      </c>
      <c r="O15" s="71">
        <v>24</v>
      </c>
      <c r="P15" s="48"/>
      <c r="Q15" s="119">
        <f>P15*O15</f>
        <v>0</v>
      </c>
      <c r="R15" s="172" t="s">
        <v>49</v>
      </c>
      <c r="S15" s="173"/>
      <c r="T15" s="174"/>
      <c r="U15" s="170">
        <f>SUM(SUM(K4:K37))</f>
        <v>0</v>
      </c>
      <c r="V15" s="171"/>
      <c r="X15" s="181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1"/>
      <c r="AQ15" s="181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3"/>
    </row>
    <row r="16" spans="1:60" ht="16.5" customHeight="1">
      <c r="A16" s="83" t="s">
        <v>0</v>
      </c>
      <c r="B16" s="101" t="s">
        <v>55</v>
      </c>
      <c r="C16" s="102" t="s">
        <v>12</v>
      </c>
      <c r="D16" s="96" t="s">
        <v>2</v>
      </c>
      <c r="E16" s="63" t="s">
        <v>3</v>
      </c>
      <c r="G16" s="111" t="s">
        <v>102</v>
      </c>
      <c r="H16" s="33" t="s">
        <v>8</v>
      </c>
      <c r="I16" s="71">
        <v>33.5</v>
      </c>
      <c r="J16" s="48"/>
      <c r="K16" s="121">
        <f>J16*I16</f>
        <v>0</v>
      </c>
      <c r="M16" s="114" t="s">
        <v>15</v>
      </c>
      <c r="N16" s="62" t="s">
        <v>5</v>
      </c>
      <c r="O16" s="70">
        <v>6.75</v>
      </c>
      <c r="P16" s="48"/>
      <c r="Q16" s="125">
        <f>P16*O16</f>
        <v>0</v>
      </c>
      <c r="R16" s="175" t="s">
        <v>139</v>
      </c>
      <c r="S16" s="176"/>
      <c r="T16" s="177"/>
      <c r="U16" s="170">
        <f>SUM(Q8:Q19)+SUM(E4:E13)+SUM(Q2:Q5)</f>
        <v>0</v>
      </c>
      <c r="V16" s="171"/>
      <c r="W16" s="12"/>
      <c r="X16" s="195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Q16" s="184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6"/>
    </row>
    <row r="17" spans="1:60" ht="16.5" customHeight="1">
      <c r="A17" s="61" t="s">
        <v>125</v>
      </c>
      <c r="B17" s="72" t="s">
        <v>65</v>
      </c>
      <c r="C17" s="71">
        <v>6.1</v>
      </c>
      <c r="D17" s="48"/>
      <c r="E17" s="119">
        <f>D17*C17</f>
        <v>0</v>
      </c>
      <c r="G17" s="111" t="s">
        <v>103</v>
      </c>
      <c r="H17" s="33" t="s">
        <v>8</v>
      </c>
      <c r="I17" s="71">
        <v>33.5</v>
      </c>
      <c r="J17" s="48"/>
      <c r="K17" s="121">
        <f>J17*I17</f>
        <v>0</v>
      </c>
      <c r="M17" s="114" t="s">
        <v>15</v>
      </c>
      <c r="N17" s="62" t="s">
        <v>16</v>
      </c>
      <c r="O17" s="70">
        <v>13</v>
      </c>
      <c r="P17" s="48"/>
      <c r="Q17" s="125">
        <f>P17*O17</f>
        <v>0</v>
      </c>
      <c r="R17" s="172" t="s">
        <v>150</v>
      </c>
      <c r="S17" s="173"/>
      <c r="T17" s="174"/>
      <c r="U17" s="170">
        <f>SUM(Q23:Q37)</f>
        <v>0</v>
      </c>
      <c r="V17" s="171"/>
      <c r="W17" s="12"/>
      <c r="X17" s="200" t="s">
        <v>44</v>
      </c>
      <c r="Y17" s="201"/>
      <c r="Z17" s="201"/>
      <c r="AA17" s="67"/>
      <c r="AB17" s="4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86"/>
      <c r="AQ17" s="187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9"/>
    </row>
    <row r="18" spans="1:60" ht="16.5" customHeight="1" thickBot="1">
      <c r="A18" s="56" t="s">
        <v>126</v>
      </c>
      <c r="B18" s="72" t="s">
        <v>65</v>
      </c>
      <c r="C18" s="71">
        <v>6.1</v>
      </c>
      <c r="D18" s="48"/>
      <c r="E18" s="119">
        <f>D18*C18</f>
        <v>0</v>
      </c>
      <c r="G18" s="111" t="s">
        <v>98</v>
      </c>
      <c r="H18" s="33" t="s">
        <v>7</v>
      </c>
      <c r="I18" s="71">
        <v>63.2</v>
      </c>
      <c r="J18" s="48"/>
      <c r="K18" s="121">
        <f>J18*I18</f>
        <v>0</v>
      </c>
      <c r="M18" s="111" t="s">
        <v>123</v>
      </c>
      <c r="N18" s="33" t="s">
        <v>4</v>
      </c>
      <c r="O18" s="74">
        <v>8.5</v>
      </c>
      <c r="P18" s="57"/>
      <c r="Q18" s="119">
        <f>P18*O18</f>
        <v>0</v>
      </c>
      <c r="R18" s="172" t="s">
        <v>51</v>
      </c>
      <c r="S18" s="173"/>
      <c r="T18" s="174"/>
      <c r="U18" s="198">
        <f>SUM(V3:V8)</f>
        <v>0</v>
      </c>
      <c r="V18" s="199"/>
      <c r="W18" s="12"/>
      <c r="X18" s="181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1"/>
      <c r="AQ18" s="41"/>
      <c r="AR18" s="41"/>
      <c r="AS18" s="42"/>
      <c r="AT18" s="41"/>
      <c r="AU18" s="42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</row>
    <row r="19" spans="1:60" ht="16.5" customHeight="1" thickBot="1">
      <c r="A19" s="56" t="s">
        <v>127</v>
      </c>
      <c r="B19" s="72" t="s">
        <v>64</v>
      </c>
      <c r="C19" s="71">
        <v>6</v>
      </c>
      <c r="D19" s="48"/>
      <c r="E19" s="119">
        <f>D19*C19</f>
        <v>0</v>
      </c>
      <c r="F19" s="11"/>
      <c r="G19" s="111" t="s">
        <v>99</v>
      </c>
      <c r="H19" s="33" t="s">
        <v>7</v>
      </c>
      <c r="I19" s="71">
        <v>63.2</v>
      </c>
      <c r="J19" s="48"/>
      <c r="K19" s="121">
        <f>J19*I19</f>
        <v>0</v>
      </c>
      <c r="M19" s="112" t="s">
        <v>123</v>
      </c>
      <c r="N19" s="10" t="s">
        <v>5</v>
      </c>
      <c r="O19" s="84">
        <v>20</v>
      </c>
      <c r="P19" s="49"/>
      <c r="Q19" s="120">
        <f>P19*O19</f>
        <v>0</v>
      </c>
      <c r="R19" s="205" t="s">
        <v>154</v>
      </c>
      <c r="S19" s="206"/>
      <c r="T19" s="207"/>
      <c r="U19" s="208">
        <f>SUM(U13:V18)</f>
        <v>0</v>
      </c>
      <c r="V19" s="209"/>
      <c r="W19" s="12"/>
      <c r="X19" s="192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4"/>
      <c r="AQ19" s="178" t="s">
        <v>46</v>
      </c>
      <c r="AR19" s="178"/>
      <c r="AS19" s="178"/>
      <c r="AT19" s="179"/>
      <c r="AU19" s="180" t="s">
        <v>73</v>
      </c>
      <c r="AV19" s="180"/>
      <c r="AW19" s="79" t="s">
        <v>74</v>
      </c>
      <c r="AX19" s="80"/>
      <c r="AY19" s="91"/>
      <c r="AZ19" s="91"/>
      <c r="BA19" s="81"/>
      <c r="BB19" s="82"/>
      <c r="BC19" s="65"/>
      <c r="BD19" s="65"/>
      <c r="BE19" s="65"/>
      <c r="BF19" s="65"/>
      <c r="BG19" s="65"/>
      <c r="BH19" s="65"/>
    </row>
    <row r="20" spans="1:60" ht="16.5" customHeight="1" thickBot="1">
      <c r="A20" s="103" t="s">
        <v>128</v>
      </c>
      <c r="B20" s="104" t="s">
        <v>64</v>
      </c>
      <c r="C20" s="84">
        <v>6</v>
      </c>
      <c r="D20" s="49"/>
      <c r="E20" s="120">
        <f>D20*C20</f>
        <v>0</v>
      </c>
      <c r="F20" s="11"/>
      <c r="G20" s="111" t="s">
        <v>117</v>
      </c>
      <c r="H20" s="33" t="s">
        <v>138</v>
      </c>
      <c r="I20" s="71">
        <v>18.6</v>
      </c>
      <c r="J20" s="48"/>
      <c r="K20" s="121">
        <f>J20*I20</f>
        <v>0</v>
      </c>
      <c r="R20" s="202" t="s">
        <v>62</v>
      </c>
      <c r="S20" s="203"/>
      <c r="T20" s="203"/>
      <c r="U20" s="204"/>
      <c r="V20" s="64">
        <v>13.5</v>
      </c>
      <c r="W20" s="12"/>
      <c r="X20" s="192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4"/>
      <c r="AQ20" s="65"/>
      <c r="AR20" s="65"/>
      <c r="AS20" s="23"/>
      <c r="AT20" s="65"/>
      <c r="AU20" s="23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</row>
    <row r="21" spans="7:60" ht="16.5" customHeight="1" thickBot="1">
      <c r="G21" s="5" t="s">
        <v>118</v>
      </c>
      <c r="H21" s="33" t="s">
        <v>138</v>
      </c>
      <c r="I21" s="71">
        <v>18.6</v>
      </c>
      <c r="J21" s="48"/>
      <c r="K21" s="121">
        <f aca="true" t="shared" si="1" ref="K21:K34">J21*I21</f>
        <v>0</v>
      </c>
      <c r="M21" s="272" t="s">
        <v>22</v>
      </c>
      <c r="N21" s="273"/>
      <c r="O21" s="273"/>
      <c r="P21" s="273"/>
      <c r="Q21" s="274"/>
      <c r="R21" s="210" t="s">
        <v>153</v>
      </c>
      <c r="S21" s="211"/>
      <c r="T21" s="212"/>
      <c r="U21" s="291">
        <f>IF(U19&gt;0,SUM(U19,V20),0)</f>
        <v>0</v>
      </c>
      <c r="V21" s="292"/>
      <c r="W21" s="12"/>
      <c r="X21" s="195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Q21" s="67" t="s">
        <v>37</v>
      </c>
      <c r="AR21" s="66"/>
      <c r="AS21" s="23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1"/>
    </row>
    <row r="22" spans="1:60" ht="16.5" customHeight="1" thickBot="1">
      <c r="A22" s="139"/>
      <c r="B22" s="53" t="s">
        <v>52</v>
      </c>
      <c r="C22" s="141"/>
      <c r="D22" s="142"/>
      <c r="E22" s="143"/>
      <c r="G22" s="5" t="s">
        <v>119</v>
      </c>
      <c r="H22" s="33" t="s">
        <v>143</v>
      </c>
      <c r="I22" s="71">
        <v>26.1</v>
      </c>
      <c r="J22" s="48"/>
      <c r="K22" s="119">
        <f t="shared" si="1"/>
        <v>0</v>
      </c>
      <c r="M22" s="83" t="s">
        <v>0</v>
      </c>
      <c r="N22" s="96" t="s">
        <v>1</v>
      </c>
      <c r="O22" s="97" t="s">
        <v>12</v>
      </c>
      <c r="P22" s="134" t="s">
        <v>2</v>
      </c>
      <c r="Q22" s="63" t="s">
        <v>3</v>
      </c>
      <c r="R22" s="138" t="s">
        <v>141</v>
      </c>
      <c r="S22" s="142"/>
      <c r="T22" s="142"/>
      <c r="U22" s="142"/>
      <c r="V22" s="150"/>
      <c r="W22" s="12"/>
      <c r="X22" s="30"/>
      <c r="Y22" s="67"/>
      <c r="Z22" s="47"/>
      <c r="AA22" s="67"/>
      <c r="AB22" s="4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86"/>
      <c r="AQ22" s="67"/>
      <c r="AR22" s="67"/>
      <c r="AS22" s="42"/>
      <c r="AT22" s="41"/>
      <c r="AU22" s="42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1:60" ht="16.5" customHeight="1">
      <c r="A23" s="133" t="s">
        <v>0</v>
      </c>
      <c r="B23" s="101" t="s">
        <v>55</v>
      </c>
      <c r="C23" s="129" t="s">
        <v>12</v>
      </c>
      <c r="D23" s="130" t="s">
        <v>2</v>
      </c>
      <c r="E23" s="131" t="s">
        <v>3</v>
      </c>
      <c r="G23" s="5" t="s">
        <v>120</v>
      </c>
      <c r="H23" s="33" t="s">
        <v>143</v>
      </c>
      <c r="I23" s="70">
        <v>26.1</v>
      </c>
      <c r="J23" s="48"/>
      <c r="K23" s="119">
        <f t="shared" si="1"/>
        <v>0</v>
      </c>
      <c r="M23" s="59" t="s">
        <v>124</v>
      </c>
      <c r="N23" s="33" t="s">
        <v>4</v>
      </c>
      <c r="O23" s="71">
        <v>3</v>
      </c>
      <c r="P23" s="48"/>
      <c r="Q23" s="119">
        <f>P23*O23</f>
        <v>0</v>
      </c>
      <c r="R23" s="275" t="s">
        <v>157</v>
      </c>
      <c r="S23" s="276"/>
      <c r="T23" s="276"/>
      <c r="U23" s="276"/>
      <c r="V23" s="277"/>
      <c r="W23" s="12"/>
      <c r="X23" s="255" t="s">
        <v>46</v>
      </c>
      <c r="Y23" s="256"/>
      <c r="Z23" s="256"/>
      <c r="AA23" s="179"/>
      <c r="AB23" s="180" t="s">
        <v>73</v>
      </c>
      <c r="AC23" s="180"/>
      <c r="AD23" s="79" t="s">
        <v>74</v>
      </c>
      <c r="AE23" s="80"/>
      <c r="AF23" s="91"/>
      <c r="AG23" s="91"/>
      <c r="AH23" s="81"/>
      <c r="AI23" s="82"/>
      <c r="AJ23" s="67"/>
      <c r="AK23" s="67"/>
      <c r="AL23" s="67"/>
      <c r="AM23" s="67"/>
      <c r="AN23" s="67"/>
      <c r="AO23" s="86"/>
      <c r="AQ23" s="65" t="s">
        <v>45</v>
      </c>
      <c r="AR23" s="66"/>
      <c r="AS23" s="230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2"/>
    </row>
    <row r="24" spans="1:60" ht="16.5" customHeight="1">
      <c r="A24" s="153" t="s">
        <v>130</v>
      </c>
      <c r="B24" s="146" t="s">
        <v>4</v>
      </c>
      <c r="C24" s="71">
        <v>7.1</v>
      </c>
      <c r="D24" s="161"/>
      <c r="E24" s="119">
        <f aca="true" t="shared" si="2" ref="E24:E33">D24*C24</f>
        <v>0</v>
      </c>
      <c r="G24" s="5" t="s">
        <v>116</v>
      </c>
      <c r="H24" s="33" t="s">
        <v>138</v>
      </c>
      <c r="I24" s="147">
        <v>18.6</v>
      </c>
      <c r="J24" s="48"/>
      <c r="K24" s="148">
        <f t="shared" si="1"/>
        <v>0</v>
      </c>
      <c r="M24" s="5" t="s">
        <v>75</v>
      </c>
      <c r="N24" s="33" t="s">
        <v>4</v>
      </c>
      <c r="O24" s="71">
        <v>3.9</v>
      </c>
      <c r="P24" s="48"/>
      <c r="Q24" s="119">
        <f>P24*O24</f>
        <v>0</v>
      </c>
      <c r="R24" s="278"/>
      <c r="S24" s="279"/>
      <c r="T24" s="279"/>
      <c r="U24" s="279"/>
      <c r="V24" s="280"/>
      <c r="W24" s="12"/>
      <c r="X24" s="257" t="s">
        <v>37</v>
      </c>
      <c r="Y24" s="258"/>
      <c r="Z24" s="47"/>
      <c r="AA24" s="67"/>
      <c r="AB24" s="4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86"/>
      <c r="AQ24" s="65"/>
      <c r="AR24" s="65"/>
      <c r="AS24" s="23"/>
      <c r="AT24" s="65"/>
      <c r="AU24" s="23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</row>
    <row r="25" spans="1:60" ht="16.5" customHeight="1">
      <c r="A25" s="153" t="s">
        <v>131</v>
      </c>
      <c r="B25" s="146" t="s">
        <v>4</v>
      </c>
      <c r="C25" s="71">
        <v>7.1</v>
      </c>
      <c r="D25" s="48"/>
      <c r="E25" s="119">
        <f t="shared" si="2"/>
        <v>0</v>
      </c>
      <c r="G25" s="5" t="s">
        <v>137</v>
      </c>
      <c r="H25" s="33" t="s">
        <v>138</v>
      </c>
      <c r="I25" s="147">
        <v>18.6</v>
      </c>
      <c r="J25" s="48"/>
      <c r="K25" s="148">
        <f t="shared" si="1"/>
        <v>0</v>
      </c>
      <c r="M25" s="5" t="s">
        <v>151</v>
      </c>
      <c r="N25" s="33" t="s">
        <v>4</v>
      </c>
      <c r="O25" s="71">
        <v>4.2</v>
      </c>
      <c r="P25" s="48"/>
      <c r="Q25" s="119">
        <f>P25*O25</f>
        <v>0</v>
      </c>
      <c r="R25" s="278"/>
      <c r="S25" s="279"/>
      <c r="T25" s="279"/>
      <c r="U25" s="279"/>
      <c r="V25" s="280"/>
      <c r="W25" s="12"/>
      <c r="X25" s="181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1"/>
      <c r="AQ25" s="38" t="s">
        <v>39</v>
      </c>
      <c r="AR25" s="65"/>
      <c r="AS25" s="66"/>
      <c r="AT25" s="233"/>
      <c r="AU25" s="234"/>
      <c r="AV25" s="233"/>
      <c r="AW25" s="234"/>
      <c r="AX25" s="233"/>
      <c r="AY25" s="234"/>
      <c r="AZ25" s="233"/>
      <c r="BA25" s="234"/>
      <c r="BB25" s="233"/>
      <c r="BC25" s="234"/>
      <c r="BE25" s="45"/>
      <c r="BH25" s="65"/>
    </row>
    <row r="26" spans="1:60" ht="16.5" customHeight="1">
      <c r="A26" s="111" t="s">
        <v>88</v>
      </c>
      <c r="B26" s="132" t="s">
        <v>4</v>
      </c>
      <c r="C26" s="71">
        <v>7.1</v>
      </c>
      <c r="D26" s="48"/>
      <c r="E26" s="119">
        <f t="shared" si="2"/>
        <v>0</v>
      </c>
      <c r="G26" s="116" t="s">
        <v>104</v>
      </c>
      <c r="H26" s="9" t="s">
        <v>5</v>
      </c>
      <c r="I26" s="147">
        <v>18.6</v>
      </c>
      <c r="J26" s="48"/>
      <c r="K26" s="121">
        <f t="shared" si="1"/>
        <v>0</v>
      </c>
      <c r="M26" s="5" t="s">
        <v>152</v>
      </c>
      <c r="N26" s="33" t="s">
        <v>4</v>
      </c>
      <c r="O26" s="71">
        <v>4.1</v>
      </c>
      <c r="P26" s="48"/>
      <c r="Q26" s="119">
        <f aca="true" t="shared" si="3" ref="Q26:Q36">P26*O26</f>
        <v>0</v>
      </c>
      <c r="R26" s="278"/>
      <c r="S26" s="279"/>
      <c r="T26" s="279"/>
      <c r="U26" s="279"/>
      <c r="V26" s="280"/>
      <c r="W26" s="12"/>
      <c r="X26" s="195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7"/>
      <c r="AQ26" s="38" t="s">
        <v>40</v>
      </c>
      <c r="AR26" s="65"/>
      <c r="AS26" s="66"/>
      <c r="AT26" s="233"/>
      <c r="AU26" s="234"/>
      <c r="AV26" s="233"/>
      <c r="AW26" s="234"/>
      <c r="AX26" s="233"/>
      <c r="AY26" s="234"/>
      <c r="AZ26" s="233"/>
      <c r="BA26" s="234"/>
      <c r="BB26" s="233"/>
      <c r="BC26" s="234"/>
      <c r="BE26" s="45"/>
      <c r="BH26" s="65"/>
    </row>
    <row r="27" spans="1:60" ht="16.5" customHeight="1">
      <c r="A27" s="111" t="s">
        <v>89</v>
      </c>
      <c r="B27" s="132" t="s">
        <v>4</v>
      </c>
      <c r="C27" s="71">
        <v>7.1</v>
      </c>
      <c r="D27" s="48"/>
      <c r="E27" s="119">
        <f t="shared" si="2"/>
        <v>0</v>
      </c>
      <c r="G27" s="116" t="s">
        <v>105</v>
      </c>
      <c r="H27" s="9" t="s">
        <v>5</v>
      </c>
      <c r="I27" s="147">
        <v>18.6</v>
      </c>
      <c r="J27" s="48"/>
      <c r="K27" s="121">
        <f t="shared" si="1"/>
        <v>0</v>
      </c>
      <c r="M27" s="5" t="s">
        <v>76</v>
      </c>
      <c r="N27" s="33" t="s">
        <v>4</v>
      </c>
      <c r="O27" s="71">
        <v>4.2</v>
      </c>
      <c r="P27" s="48"/>
      <c r="Q27" s="119">
        <f t="shared" si="3"/>
        <v>0</v>
      </c>
      <c r="R27" s="278"/>
      <c r="S27" s="279"/>
      <c r="T27" s="279"/>
      <c r="U27" s="279"/>
      <c r="V27" s="280"/>
      <c r="W27" s="12"/>
      <c r="X27" s="30"/>
      <c r="Y27" s="67"/>
      <c r="Z27" s="47"/>
      <c r="AA27" s="67"/>
      <c r="AB27" s="4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86"/>
      <c r="BH27" s="65"/>
    </row>
    <row r="28" spans="1:60" ht="16.5" customHeight="1">
      <c r="A28" s="111" t="s">
        <v>86</v>
      </c>
      <c r="B28" s="132" t="s">
        <v>148</v>
      </c>
      <c r="C28" s="71">
        <v>9.9</v>
      </c>
      <c r="D28" s="48"/>
      <c r="E28" s="119">
        <f t="shared" si="2"/>
        <v>0</v>
      </c>
      <c r="G28" s="116" t="s">
        <v>106</v>
      </c>
      <c r="H28" s="9" t="s">
        <v>5</v>
      </c>
      <c r="I28" s="147">
        <v>18.6</v>
      </c>
      <c r="J28" s="48"/>
      <c r="K28" s="121">
        <f t="shared" si="1"/>
        <v>0</v>
      </c>
      <c r="M28" s="5" t="s">
        <v>18</v>
      </c>
      <c r="N28" s="33" t="s">
        <v>4</v>
      </c>
      <c r="O28" s="71">
        <v>3.55</v>
      </c>
      <c r="P28" s="48"/>
      <c r="Q28" s="119">
        <f t="shared" si="3"/>
        <v>0</v>
      </c>
      <c r="R28" s="278"/>
      <c r="S28" s="279"/>
      <c r="T28" s="279"/>
      <c r="U28" s="279"/>
      <c r="V28" s="280"/>
      <c r="W28" s="12"/>
      <c r="X28" s="94" t="s">
        <v>38</v>
      </c>
      <c r="Y28" s="39"/>
      <c r="Z28" s="213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14"/>
      <c r="AQ28" s="35" t="s">
        <v>47</v>
      </c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1"/>
      <c r="BC28" s="31"/>
      <c r="BD28" s="31"/>
      <c r="BE28" s="31"/>
      <c r="BF28" s="31"/>
      <c r="BG28" s="31"/>
      <c r="BH28" s="31"/>
    </row>
    <row r="29" spans="1:60" ht="16.5" customHeight="1">
      <c r="A29" s="111" t="s">
        <v>87</v>
      </c>
      <c r="B29" s="132" t="s">
        <v>148</v>
      </c>
      <c r="C29" s="71">
        <v>9.9</v>
      </c>
      <c r="D29" s="48"/>
      <c r="E29" s="119">
        <f t="shared" si="2"/>
        <v>0</v>
      </c>
      <c r="G29" s="111" t="s">
        <v>107</v>
      </c>
      <c r="H29" s="33" t="s">
        <v>8</v>
      </c>
      <c r="I29" s="71">
        <v>33.5</v>
      </c>
      <c r="J29" s="48"/>
      <c r="K29" s="121">
        <f t="shared" si="1"/>
        <v>0</v>
      </c>
      <c r="M29" s="5" t="s">
        <v>21</v>
      </c>
      <c r="N29" s="33" t="s">
        <v>4</v>
      </c>
      <c r="O29" s="71">
        <v>3.9</v>
      </c>
      <c r="P29" s="48"/>
      <c r="Q29" s="119">
        <f t="shared" si="3"/>
        <v>0</v>
      </c>
      <c r="R29" s="278"/>
      <c r="S29" s="279"/>
      <c r="T29" s="279"/>
      <c r="U29" s="279"/>
      <c r="V29" s="280"/>
      <c r="W29" s="12"/>
      <c r="X29" s="30"/>
      <c r="Y29" s="67"/>
      <c r="Z29" s="47"/>
      <c r="AA29" s="67"/>
      <c r="AB29" s="4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86"/>
      <c r="AQ29" s="181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1"/>
    </row>
    <row r="30" spans="1:60" ht="16.5" customHeight="1">
      <c r="A30" s="111" t="s">
        <v>90</v>
      </c>
      <c r="B30" s="132" t="s">
        <v>13</v>
      </c>
      <c r="C30" s="71">
        <v>10.7</v>
      </c>
      <c r="D30" s="48"/>
      <c r="E30" s="119">
        <f t="shared" si="2"/>
        <v>0</v>
      </c>
      <c r="G30" s="111" t="s">
        <v>108</v>
      </c>
      <c r="H30" s="33" t="s">
        <v>8</v>
      </c>
      <c r="I30" s="71">
        <v>33.5</v>
      </c>
      <c r="J30" s="48"/>
      <c r="K30" s="121">
        <f t="shared" si="1"/>
        <v>0</v>
      </c>
      <c r="M30" s="5" t="s">
        <v>19</v>
      </c>
      <c r="N30" s="33" t="s">
        <v>4</v>
      </c>
      <c r="O30" s="71">
        <v>3.85</v>
      </c>
      <c r="P30" s="48"/>
      <c r="Q30" s="119">
        <f t="shared" si="3"/>
        <v>0</v>
      </c>
      <c r="R30" s="278"/>
      <c r="S30" s="279"/>
      <c r="T30" s="279"/>
      <c r="U30" s="279"/>
      <c r="V30" s="280"/>
      <c r="W30" s="12"/>
      <c r="X30" s="94" t="s">
        <v>39</v>
      </c>
      <c r="Y30" s="67"/>
      <c r="Z30" s="46"/>
      <c r="AA30" s="233"/>
      <c r="AB30" s="234"/>
      <c r="AC30" s="233"/>
      <c r="AD30" s="234"/>
      <c r="AE30" s="233"/>
      <c r="AF30" s="234"/>
      <c r="AG30" s="233"/>
      <c r="AH30" s="234"/>
      <c r="AI30" s="233"/>
      <c r="AJ30" s="234"/>
      <c r="AK30" s="47"/>
      <c r="AL30" s="67"/>
      <c r="AM30" s="67"/>
      <c r="AN30" s="47"/>
      <c r="AO30" s="86"/>
      <c r="AQ30" s="195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7"/>
    </row>
    <row r="31" spans="1:60" ht="16.5" customHeight="1">
      <c r="A31" s="111" t="s">
        <v>91</v>
      </c>
      <c r="B31" s="146" t="s">
        <v>13</v>
      </c>
      <c r="C31" s="70">
        <v>10.7</v>
      </c>
      <c r="D31" s="48"/>
      <c r="E31" s="119">
        <f t="shared" si="2"/>
        <v>0</v>
      </c>
      <c r="F31" s="11"/>
      <c r="G31" s="116" t="s">
        <v>109</v>
      </c>
      <c r="H31" s="9" t="s">
        <v>8</v>
      </c>
      <c r="I31" s="71">
        <v>33.5</v>
      </c>
      <c r="J31" s="48"/>
      <c r="K31" s="121">
        <f t="shared" si="1"/>
        <v>0</v>
      </c>
      <c r="M31" s="5" t="s">
        <v>25</v>
      </c>
      <c r="N31" s="33" t="s">
        <v>4</v>
      </c>
      <c r="O31" s="71">
        <v>4.1</v>
      </c>
      <c r="P31" s="48"/>
      <c r="Q31" s="119">
        <f t="shared" si="3"/>
        <v>0</v>
      </c>
      <c r="R31" s="278"/>
      <c r="S31" s="279"/>
      <c r="T31" s="279"/>
      <c r="U31" s="279"/>
      <c r="V31" s="280"/>
      <c r="W31" s="12"/>
      <c r="X31" s="94" t="s">
        <v>40</v>
      </c>
      <c r="Y31" s="46"/>
      <c r="Z31" s="46"/>
      <c r="AA31" s="233"/>
      <c r="AB31" s="234"/>
      <c r="AC31" s="233"/>
      <c r="AD31" s="234"/>
      <c r="AE31" s="233"/>
      <c r="AF31" s="234"/>
      <c r="AG31" s="233"/>
      <c r="AH31" s="234"/>
      <c r="AI31" s="233"/>
      <c r="AJ31" s="234"/>
      <c r="AK31" s="47"/>
      <c r="AL31" s="67"/>
      <c r="AM31" s="67"/>
      <c r="AN31" s="47"/>
      <c r="AO31" s="86"/>
      <c r="AQ31" s="270" t="s">
        <v>36</v>
      </c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</row>
    <row r="32" spans="1:60" ht="16.5" customHeight="1">
      <c r="A32" s="111" t="s">
        <v>133</v>
      </c>
      <c r="B32" s="146" t="s">
        <v>149</v>
      </c>
      <c r="C32" s="70">
        <v>15.3</v>
      </c>
      <c r="D32" s="48"/>
      <c r="E32" s="119">
        <f t="shared" si="2"/>
        <v>0</v>
      </c>
      <c r="F32" s="11"/>
      <c r="G32" s="111" t="s">
        <v>110</v>
      </c>
      <c r="H32" s="33" t="s">
        <v>9</v>
      </c>
      <c r="I32" s="71">
        <v>48.4</v>
      </c>
      <c r="J32" s="48"/>
      <c r="K32" s="121">
        <f t="shared" si="1"/>
        <v>0</v>
      </c>
      <c r="L32" s="7"/>
      <c r="M32" s="5" t="s">
        <v>77</v>
      </c>
      <c r="N32" s="33" t="s">
        <v>4</v>
      </c>
      <c r="O32" s="71">
        <v>4.2</v>
      </c>
      <c r="P32" s="48"/>
      <c r="Q32" s="119">
        <f t="shared" si="3"/>
        <v>0</v>
      </c>
      <c r="R32" s="281"/>
      <c r="S32" s="282"/>
      <c r="T32" s="282"/>
      <c r="U32" s="282"/>
      <c r="V32" s="283"/>
      <c r="X32" s="8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86"/>
      <c r="AQ32" s="32"/>
      <c r="AR32" s="32"/>
      <c r="AS32" s="23"/>
      <c r="AT32" s="32"/>
      <c r="AU32" s="235"/>
      <c r="AV32" s="236"/>
      <c r="AW32" s="32"/>
      <c r="AX32" s="235"/>
      <c r="AY32" s="236"/>
      <c r="AZ32" s="32"/>
      <c r="BA32" s="106">
        <v>2</v>
      </c>
      <c r="BB32" s="107">
        <v>0</v>
      </c>
      <c r="BC32" s="106">
        <v>1</v>
      </c>
      <c r="BD32" s="107">
        <v>9</v>
      </c>
      <c r="BE32" s="32"/>
      <c r="BF32" s="32"/>
      <c r="BG32" s="32"/>
      <c r="BH32" s="32"/>
    </row>
    <row r="33" spans="1:60" ht="16.5" customHeight="1" thickBot="1">
      <c r="A33" s="157" t="s">
        <v>132</v>
      </c>
      <c r="B33" s="158" t="s">
        <v>149</v>
      </c>
      <c r="C33" s="144">
        <v>15.3</v>
      </c>
      <c r="D33" s="145"/>
      <c r="E33" s="120">
        <f t="shared" si="2"/>
        <v>0</v>
      </c>
      <c r="F33" s="11"/>
      <c r="G33" s="111" t="s">
        <v>111</v>
      </c>
      <c r="H33" s="33" t="s">
        <v>9</v>
      </c>
      <c r="I33" s="71">
        <v>48.4</v>
      </c>
      <c r="J33" s="48"/>
      <c r="K33" s="121">
        <f t="shared" si="1"/>
        <v>0</v>
      </c>
      <c r="L33" s="7"/>
      <c r="M33" s="5" t="s">
        <v>23</v>
      </c>
      <c r="N33" s="160" t="s">
        <v>155</v>
      </c>
      <c r="O33" s="71">
        <v>4.95</v>
      </c>
      <c r="P33" s="48"/>
      <c r="Q33" s="119">
        <f t="shared" si="3"/>
        <v>0</v>
      </c>
      <c r="R33" s="284"/>
      <c r="S33" s="285"/>
      <c r="T33" s="285"/>
      <c r="U33" s="285"/>
      <c r="V33" s="286"/>
      <c r="X33" s="287" t="s">
        <v>36</v>
      </c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9"/>
      <c r="AQ33" s="215" t="s">
        <v>30</v>
      </c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7"/>
    </row>
    <row r="34" spans="7:60" ht="16.5" customHeight="1">
      <c r="G34" s="116" t="s">
        <v>112</v>
      </c>
      <c r="H34" s="33" t="s">
        <v>9</v>
      </c>
      <c r="I34" s="71">
        <v>48.4</v>
      </c>
      <c r="J34" s="48"/>
      <c r="K34" s="121">
        <f t="shared" si="1"/>
        <v>0</v>
      </c>
      <c r="L34" s="7"/>
      <c r="M34" s="5" t="s">
        <v>20</v>
      </c>
      <c r="N34" s="159" t="s">
        <v>156</v>
      </c>
      <c r="O34" s="71">
        <v>3.6</v>
      </c>
      <c r="P34" s="48"/>
      <c r="Q34" s="119">
        <f t="shared" si="3"/>
        <v>0</v>
      </c>
      <c r="X34" s="30"/>
      <c r="Y34" s="67"/>
      <c r="Z34" s="47"/>
      <c r="AA34" s="86"/>
      <c r="AB34" s="213"/>
      <c r="AC34" s="214"/>
      <c r="AD34" s="108"/>
      <c r="AE34" s="213"/>
      <c r="AF34" s="214"/>
      <c r="AG34" s="108"/>
      <c r="AH34" s="25">
        <v>2</v>
      </c>
      <c r="AI34" s="22">
        <v>0</v>
      </c>
      <c r="AJ34" s="25">
        <v>1</v>
      </c>
      <c r="AK34" s="22">
        <v>9</v>
      </c>
      <c r="AL34" s="30"/>
      <c r="AM34" s="67"/>
      <c r="AN34" s="67"/>
      <c r="AO34" s="86"/>
      <c r="AP34" s="7"/>
      <c r="AQ34" s="218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20"/>
    </row>
    <row r="35" spans="7:60" ht="16.5" customHeight="1">
      <c r="G35" s="115" t="s">
        <v>113</v>
      </c>
      <c r="H35" s="60" t="s">
        <v>10</v>
      </c>
      <c r="I35" s="95">
        <v>67</v>
      </c>
      <c r="J35" s="57"/>
      <c r="K35" s="122">
        <f>J35*I35</f>
        <v>0</v>
      </c>
      <c r="L35" s="7"/>
      <c r="M35" s="5" t="s">
        <v>24</v>
      </c>
      <c r="N35" s="33" t="s">
        <v>4</v>
      </c>
      <c r="O35" s="71">
        <v>4.1</v>
      </c>
      <c r="P35" s="48"/>
      <c r="Q35" s="119">
        <f t="shared" si="3"/>
        <v>0</v>
      </c>
      <c r="X35" s="105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109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3"/>
    </row>
    <row r="36" spans="7:23" ht="14.25" customHeight="1">
      <c r="G36" s="115" t="s">
        <v>114</v>
      </c>
      <c r="H36" s="60" t="s">
        <v>10</v>
      </c>
      <c r="I36" s="95">
        <v>67</v>
      </c>
      <c r="J36" s="57"/>
      <c r="K36" s="122">
        <f>J36*I36</f>
        <v>0</v>
      </c>
      <c r="L36" s="7"/>
      <c r="M36" s="5" t="s">
        <v>162</v>
      </c>
      <c r="N36" s="62" t="s">
        <v>4</v>
      </c>
      <c r="O36" s="70">
        <v>6</v>
      </c>
      <c r="P36" s="48"/>
      <c r="Q36" s="119">
        <f t="shared" si="3"/>
        <v>0</v>
      </c>
      <c r="R36" s="26"/>
      <c r="S36" s="26"/>
      <c r="T36" s="26"/>
      <c r="U36" s="26"/>
      <c r="V36" s="26"/>
      <c r="W36" s="11"/>
    </row>
    <row r="37" spans="7:23" ht="14.25" customHeight="1" thickBot="1">
      <c r="G37" s="154" t="s">
        <v>115</v>
      </c>
      <c r="H37" s="10" t="s">
        <v>10</v>
      </c>
      <c r="I37" s="84">
        <v>67</v>
      </c>
      <c r="J37" s="49"/>
      <c r="K37" s="155">
        <f>J37*I37</f>
        <v>0</v>
      </c>
      <c r="L37" s="7"/>
      <c r="M37" s="6" t="s">
        <v>163</v>
      </c>
      <c r="N37" s="10" t="s">
        <v>4</v>
      </c>
      <c r="O37" s="84">
        <v>6</v>
      </c>
      <c r="P37" s="49"/>
      <c r="Q37" s="120">
        <f>P37*O37</f>
        <v>0</v>
      </c>
      <c r="R37" s="13"/>
      <c r="S37" s="13"/>
      <c r="T37" s="14"/>
      <c r="U37" s="13"/>
      <c r="V37" s="15"/>
      <c r="W37" s="11"/>
    </row>
    <row r="38" spans="12:23" ht="14.25" customHeight="1">
      <c r="L38" s="7"/>
      <c r="W38" s="11"/>
    </row>
    <row r="39" spans="12:23" ht="14.25" customHeight="1">
      <c r="L39" s="7"/>
      <c r="W39" s="11"/>
    </row>
    <row r="40" spans="12:23" ht="14.25" customHeight="1">
      <c r="L40" s="7"/>
      <c r="W40" s="2"/>
    </row>
    <row r="41" spans="12:23" ht="14.25" customHeight="1">
      <c r="L41" s="7"/>
      <c r="W41" s="2"/>
    </row>
    <row r="42" spans="12:23" ht="14.25" customHeight="1">
      <c r="L42" s="7"/>
      <c r="W42" s="2"/>
    </row>
    <row r="43" spans="12:23" ht="14.25" customHeight="1">
      <c r="L43" s="7"/>
      <c r="W43" s="2"/>
    </row>
    <row r="44" spans="12:23" ht="14.25" customHeight="1">
      <c r="L44" s="7"/>
      <c r="W44" s="2"/>
    </row>
    <row r="45" spans="12:23" ht="14.25" customHeight="1">
      <c r="L45" s="7"/>
      <c r="W45" s="2"/>
    </row>
    <row r="46" spans="12:23" ht="14.25" customHeight="1">
      <c r="L46" s="7"/>
      <c r="W46" s="2"/>
    </row>
    <row r="47" spans="12:23" ht="14.25" customHeight="1">
      <c r="L47" s="7"/>
      <c r="W47" s="2"/>
    </row>
    <row r="48" spans="1:23" ht="14.25" customHeight="1">
      <c r="A48" s="16"/>
      <c r="B48" s="16"/>
      <c r="C48" s="17"/>
      <c r="D48" s="18"/>
      <c r="E48" s="19"/>
      <c r="L48" s="7"/>
      <c r="W48" s="2"/>
    </row>
    <row r="49" spans="1:23" ht="14.25" customHeight="1">
      <c r="A49" s="7"/>
      <c r="B49" s="7"/>
      <c r="C49" s="11"/>
      <c r="D49" s="7"/>
      <c r="E49" s="11"/>
      <c r="L49" s="7"/>
      <c r="W49" s="2"/>
    </row>
    <row r="50" spans="1:23" ht="14.25" customHeight="1">
      <c r="A50" s="16"/>
      <c r="B50" s="16"/>
      <c r="C50" s="17"/>
      <c r="D50" s="18"/>
      <c r="E50" s="19"/>
      <c r="L50" s="7"/>
      <c r="W50" s="2"/>
    </row>
    <row r="51" spans="1:23" ht="14.25" customHeight="1">
      <c r="A51" s="7"/>
      <c r="B51" s="7"/>
      <c r="C51" s="11"/>
      <c r="D51" s="7"/>
      <c r="E51" s="11"/>
      <c r="L51" s="7"/>
      <c r="M51" s="7"/>
      <c r="N51" s="7"/>
      <c r="O51" s="7"/>
      <c r="P51" s="7"/>
      <c r="Q51" s="7"/>
      <c r="W51" s="2"/>
    </row>
    <row r="52" spans="1:23" ht="14.25" customHeight="1">
      <c r="A52" s="16"/>
      <c r="B52" s="16"/>
      <c r="C52" s="17"/>
      <c r="D52" s="18"/>
      <c r="E52" s="19"/>
      <c r="L52" s="7"/>
      <c r="M52" s="27"/>
      <c r="N52" s="7"/>
      <c r="O52" s="7"/>
      <c r="P52" s="7"/>
      <c r="Q52" s="7"/>
      <c r="W52" s="2"/>
    </row>
    <row r="53" spans="12:23" ht="14.25" customHeight="1">
      <c r="L53" s="7"/>
      <c r="M53" s="28"/>
      <c r="N53" s="7"/>
      <c r="O53" s="7"/>
      <c r="P53" s="7"/>
      <c r="Q53" s="7"/>
      <c r="W53" s="2"/>
    </row>
    <row r="54" spans="12:23" ht="14.25" customHeight="1">
      <c r="L54" s="7"/>
      <c r="W54" s="2"/>
    </row>
    <row r="55" spans="12:23" ht="14.25" customHeight="1">
      <c r="L55" s="7"/>
      <c r="W55" s="2"/>
    </row>
    <row r="56" spans="12:23" ht="14.25" customHeight="1">
      <c r="L56" s="7"/>
      <c r="W56" s="2"/>
    </row>
    <row r="57" spans="12:23" ht="14.25" customHeight="1">
      <c r="L57" s="7"/>
      <c r="W57" s="2"/>
    </row>
    <row r="58" spans="12:23" ht="14.25" customHeight="1">
      <c r="L58" s="7"/>
      <c r="W58" s="2"/>
    </row>
    <row r="59" spans="12:23" ht="14.25" customHeight="1">
      <c r="L59" s="7"/>
      <c r="W59" s="2"/>
    </row>
    <row r="60" spans="2:23" ht="14.25" customHeight="1">
      <c r="B60" s="20"/>
      <c r="C60" s="20"/>
      <c r="D60" s="20"/>
      <c r="E60" s="20"/>
      <c r="L60" s="7"/>
      <c r="W60" s="2"/>
    </row>
    <row r="61" spans="1:23" ht="14.25" customHeight="1">
      <c r="A61" s="20"/>
      <c r="B61" s="20"/>
      <c r="C61" s="20"/>
      <c r="D61" s="20"/>
      <c r="E61" s="20"/>
      <c r="L61" s="7"/>
      <c r="W61" s="2"/>
    </row>
    <row r="62" spans="1:23" ht="14.25" customHeight="1">
      <c r="A62" s="20"/>
      <c r="B62" s="20"/>
      <c r="C62" s="20"/>
      <c r="D62" s="20"/>
      <c r="E62" s="20"/>
      <c r="L62" s="7"/>
      <c r="W62" s="2"/>
    </row>
    <row r="63" spans="1:23" ht="14.25" customHeight="1">
      <c r="A63" s="20"/>
      <c r="B63" s="20"/>
      <c r="C63" s="20"/>
      <c r="D63" s="20"/>
      <c r="E63" s="20"/>
      <c r="L63" s="7"/>
      <c r="S63" s="34"/>
      <c r="T63" s="2"/>
      <c r="V63" s="2"/>
      <c r="W63" s="2"/>
    </row>
    <row r="64" spans="1:23" ht="14.25" customHeight="1">
      <c r="A64" s="20"/>
      <c r="B64" s="20"/>
      <c r="C64" s="20"/>
      <c r="D64" s="20"/>
      <c r="E64" s="20"/>
      <c r="L64" s="7"/>
      <c r="T64" s="2"/>
      <c r="V64" s="2"/>
      <c r="W64" s="2"/>
    </row>
    <row r="65" spans="1:23" ht="14.25" customHeight="1">
      <c r="A65" s="20"/>
      <c r="B65" s="20"/>
      <c r="C65" s="20"/>
      <c r="D65" s="20"/>
      <c r="E65" s="20"/>
      <c r="L65" s="7"/>
      <c r="T65" s="2"/>
      <c r="V65" s="2"/>
      <c r="W65" s="2"/>
    </row>
    <row r="66" spans="1:23" ht="14.25" customHeight="1">
      <c r="A66" s="20"/>
      <c r="B66" s="20"/>
      <c r="C66" s="20"/>
      <c r="D66" s="20"/>
      <c r="E66" s="20"/>
      <c r="L66" s="7"/>
      <c r="T66" s="2"/>
      <c r="V66" s="2"/>
      <c r="W66" s="2"/>
    </row>
    <row r="67" spans="1:23" ht="14.25" customHeight="1">
      <c r="A67" s="20"/>
      <c r="B67" s="20"/>
      <c r="C67" s="20"/>
      <c r="D67" s="20"/>
      <c r="E67" s="20"/>
      <c r="L67" s="7"/>
      <c r="T67" s="2"/>
      <c r="V67" s="2"/>
      <c r="W67" s="2"/>
    </row>
    <row r="68" spans="12:23" ht="14.25" customHeight="1">
      <c r="L68" s="7"/>
      <c r="T68" s="2"/>
      <c r="V68" s="2"/>
      <c r="W68" s="2"/>
    </row>
    <row r="69" spans="12:23" ht="14.25" customHeight="1">
      <c r="L69" s="7"/>
      <c r="S69" s="40"/>
      <c r="T69" s="40"/>
      <c r="U69" s="40"/>
      <c r="V69" s="40"/>
      <c r="W69" s="2"/>
    </row>
    <row r="70" spans="1:23" ht="14.25" customHeight="1">
      <c r="A70" s="26"/>
      <c r="B70" s="26"/>
      <c r="C70" s="26"/>
      <c r="D70" s="26"/>
      <c r="E70" s="26"/>
      <c r="L70" s="7"/>
      <c r="R70" s="40"/>
      <c r="S70" s="40"/>
      <c r="T70" s="40"/>
      <c r="U70" s="40"/>
      <c r="V70" s="40"/>
      <c r="W70" s="2"/>
    </row>
    <row r="71" spans="1:23" ht="14.25" customHeight="1">
      <c r="A71" s="26"/>
      <c r="B71" s="26"/>
      <c r="C71" s="26"/>
      <c r="D71" s="26"/>
      <c r="E71" s="26"/>
      <c r="F71" s="26"/>
      <c r="L71" s="26"/>
      <c r="R71" s="40"/>
      <c r="S71" s="40"/>
      <c r="T71" s="40"/>
      <c r="U71" s="40"/>
      <c r="V71" s="40"/>
      <c r="W71" s="2"/>
    </row>
    <row r="72" spans="1:23" ht="14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R72" s="40"/>
      <c r="S72" s="40"/>
      <c r="T72" s="40"/>
      <c r="U72" s="40"/>
      <c r="V72" s="40"/>
      <c r="W72" s="2"/>
    </row>
    <row r="73" spans="1:23" ht="14.2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R73" s="40"/>
      <c r="S73" s="40"/>
      <c r="T73" s="40"/>
      <c r="U73" s="40"/>
      <c r="V73" s="40"/>
      <c r="W73" s="2"/>
    </row>
    <row r="74" spans="1:23" ht="14.2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R74" s="40"/>
      <c r="S74" s="40"/>
      <c r="T74" s="40"/>
      <c r="U74" s="40"/>
      <c r="V74" s="40"/>
      <c r="W74" s="2"/>
    </row>
    <row r="75" spans="1:13" ht="14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4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4.2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4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7" ht="14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8"/>
      <c r="O79" s="8"/>
      <c r="P79" s="8"/>
      <c r="Q79" s="8"/>
    </row>
    <row r="80" spans="1:17" ht="14.2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8"/>
      <c r="O80" s="8"/>
      <c r="P80" s="8"/>
      <c r="Q80" s="8"/>
    </row>
    <row r="81" spans="1:17" ht="14.2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8"/>
      <c r="O81" s="8"/>
      <c r="P81" s="8"/>
      <c r="Q81" s="8"/>
    </row>
    <row r="82" spans="1:17" ht="14.2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8"/>
      <c r="O82" s="8"/>
      <c r="P82" s="8"/>
      <c r="Q82" s="8"/>
    </row>
    <row r="83" spans="1:17" ht="14.2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8"/>
      <c r="O83" s="8"/>
      <c r="P83" s="8"/>
      <c r="Q83" s="8"/>
    </row>
    <row r="84" spans="1:17" ht="14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8"/>
      <c r="O84" s="8"/>
      <c r="P84" s="8"/>
      <c r="Q84" s="8"/>
    </row>
    <row r="85" spans="1:17" ht="14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8"/>
      <c r="O85" s="8"/>
      <c r="P85" s="8"/>
      <c r="Q85" s="8"/>
    </row>
    <row r="86" spans="1:17" ht="14.2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8"/>
      <c r="O86" s="21"/>
      <c r="P86" s="8"/>
      <c r="Q86" s="8"/>
    </row>
    <row r="87" spans="1:13" ht="14.2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4.2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4.2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4.2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4.2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4.2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4.2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4.2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4.2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4.2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4.2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4.2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4.2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4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4.2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4.2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4.2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4.2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4.2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4.25" customHeight="1">
      <c r="A106" s="26"/>
      <c r="B106" s="26"/>
      <c r="C106" s="26"/>
      <c r="D106" s="26"/>
      <c r="E106" s="26"/>
      <c r="F106" s="26"/>
      <c r="L106" s="26"/>
      <c r="M106" s="26"/>
    </row>
    <row r="107" spans="1:13" ht="14.25" customHeight="1">
      <c r="A107" s="26"/>
      <c r="B107" s="26"/>
      <c r="C107" s="26"/>
      <c r="D107" s="26"/>
      <c r="E107" s="26"/>
      <c r="F107" s="26"/>
      <c r="L107" s="26"/>
      <c r="M107" s="26"/>
    </row>
    <row r="108" spans="1:13" ht="14.25" customHeight="1">
      <c r="A108" s="26"/>
      <c r="B108" s="26"/>
      <c r="C108" s="26"/>
      <c r="D108" s="26"/>
      <c r="E108" s="26"/>
      <c r="F108" s="26"/>
      <c r="L108" s="26"/>
      <c r="M108" s="26"/>
    </row>
    <row r="109" spans="6:13" ht="14.25" customHeight="1">
      <c r="F109" s="26"/>
      <c r="L109" s="26"/>
      <c r="M109" s="26"/>
    </row>
  </sheetData>
  <sheetProtection password="EE8C" sheet="1" objects="1" scenarios="1"/>
  <mergeCells count="81">
    <mergeCell ref="M21:Q21"/>
    <mergeCell ref="AX26:AY26"/>
    <mergeCell ref="AZ26:BA26"/>
    <mergeCell ref="AT26:AU26"/>
    <mergeCell ref="R23:V33"/>
    <mergeCell ref="X33:AO33"/>
    <mergeCell ref="AB23:AC23"/>
    <mergeCell ref="X25:AO26"/>
    <mergeCell ref="Z28:AO28"/>
    <mergeCell ref="AA31:AB31"/>
    <mergeCell ref="U21:V21"/>
    <mergeCell ref="AI31:AJ31"/>
    <mergeCell ref="AI30:AJ30"/>
    <mergeCell ref="AE31:AF31"/>
    <mergeCell ref="AG31:AH31"/>
    <mergeCell ref="G1:K2"/>
    <mergeCell ref="M7:Q7"/>
    <mergeCell ref="AS23:BH23"/>
    <mergeCell ref="X23:AA23"/>
    <mergeCell ref="AT25:AU25"/>
    <mergeCell ref="AV25:AW25"/>
    <mergeCell ref="AX25:AY25"/>
    <mergeCell ref="AZ25:BA25"/>
    <mergeCell ref="BB25:BC25"/>
    <mergeCell ref="X24:Y24"/>
    <mergeCell ref="X1:AO4"/>
    <mergeCell ref="X11:Y11"/>
    <mergeCell ref="AS21:BH21"/>
    <mergeCell ref="X6:AO8"/>
    <mergeCell ref="X5:AO5"/>
    <mergeCell ref="AH10:AO10"/>
    <mergeCell ref="AU32:AV32"/>
    <mergeCell ref="AX32:AY32"/>
    <mergeCell ref="AQ1:BH2"/>
    <mergeCell ref="AQ3:BH3"/>
    <mergeCell ref="AQ4:BH4"/>
    <mergeCell ref="BA8:BH8"/>
    <mergeCell ref="AQ5:BH5"/>
    <mergeCell ref="AQ6:BH6"/>
    <mergeCell ref="BB26:BC26"/>
    <mergeCell ref="AQ29:BH30"/>
    <mergeCell ref="AQ31:BH31"/>
    <mergeCell ref="AB34:AC34"/>
    <mergeCell ref="AE34:AF34"/>
    <mergeCell ref="AQ33:BH35"/>
    <mergeCell ref="AF10:AG10"/>
    <mergeCell ref="X9:AO9"/>
    <mergeCell ref="AQ9:AS9"/>
    <mergeCell ref="AQ10:BH11"/>
    <mergeCell ref="AQ13:BH13"/>
    <mergeCell ref="X12:AO13"/>
    <mergeCell ref="X14:Z14"/>
    <mergeCell ref="AC31:AD31"/>
    <mergeCell ref="AA30:AB30"/>
    <mergeCell ref="AC30:AD30"/>
    <mergeCell ref="AE30:AF30"/>
    <mergeCell ref="AG30:AH30"/>
    <mergeCell ref="AV26:AW26"/>
    <mergeCell ref="R16:T16"/>
    <mergeCell ref="AQ19:AT19"/>
    <mergeCell ref="AU19:AV19"/>
    <mergeCell ref="AQ15:BH17"/>
    <mergeCell ref="X18:AO21"/>
    <mergeCell ref="U16:V16"/>
    <mergeCell ref="U17:V17"/>
    <mergeCell ref="R17:T17"/>
    <mergeCell ref="R18:T18"/>
    <mergeCell ref="U18:V18"/>
    <mergeCell ref="X15:AO16"/>
    <mergeCell ref="X17:Z17"/>
    <mergeCell ref="R20:U20"/>
    <mergeCell ref="R19:T19"/>
    <mergeCell ref="U19:V19"/>
    <mergeCell ref="R21:T21"/>
    <mergeCell ref="R12:V12"/>
    <mergeCell ref="R13:T13"/>
    <mergeCell ref="U13:V13"/>
    <mergeCell ref="U14:V14"/>
    <mergeCell ref="U15:V15"/>
    <mergeCell ref="R14:T14"/>
    <mergeCell ref="R15:T1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Width="2" fitToHeight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Marie-Christine</dc:creator>
  <cp:keywords/>
  <dc:description/>
  <cp:lastModifiedBy>JacquesetFrançoise</cp:lastModifiedBy>
  <cp:lastPrinted>2019-03-02T15:37:17Z</cp:lastPrinted>
  <dcterms:created xsi:type="dcterms:W3CDTF">2013-02-08T17:14:15Z</dcterms:created>
  <dcterms:modified xsi:type="dcterms:W3CDTF">2019-03-02T15:38:13Z</dcterms:modified>
  <cp:category/>
  <cp:version/>
  <cp:contentType/>
  <cp:contentStatus/>
</cp:coreProperties>
</file>