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5" yWindow="32767" windowWidth="16825" windowHeight="99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'Feuil1'!$A$1:$BK$37</definedName>
  </definedNames>
  <calcPr fullCalcOnLoad="1"/>
</workbook>
</file>

<file path=xl/sharedStrings.xml><?xml version="1.0" encoding="utf-8"?>
<sst xmlns="http://schemas.openxmlformats.org/spreadsheetml/2006/main" count="296" uniqueCount="178">
  <si>
    <t>Produit</t>
  </si>
  <si>
    <t>Poids</t>
  </si>
  <si>
    <t>Qté</t>
  </si>
  <si>
    <t>Montant</t>
  </si>
  <si>
    <t>100 g</t>
  </si>
  <si>
    <t>250 g</t>
  </si>
  <si>
    <t>280 g</t>
  </si>
  <si>
    <t>450 g</t>
  </si>
  <si>
    <t>650 g</t>
  </si>
  <si>
    <t>300 g</t>
  </si>
  <si>
    <t>P. unit.</t>
  </si>
  <si>
    <t>150 g</t>
  </si>
  <si>
    <t>Monakola</t>
  </si>
  <si>
    <t>500 g</t>
  </si>
  <si>
    <t>Cacao en poudre</t>
  </si>
  <si>
    <t>Lait</t>
  </si>
  <si>
    <t>Lait Caramel</t>
  </si>
  <si>
    <t>Blanc</t>
  </si>
  <si>
    <t>Lait-noisettes</t>
  </si>
  <si>
    <t>Blanc-amandes</t>
  </si>
  <si>
    <t>Lait-amandes</t>
  </si>
  <si>
    <t>Adresse d’expédition  pour le colis cadeau :</t>
  </si>
  <si>
    <t>Chocolaterie Notre-Dame de la Paix</t>
  </si>
  <si>
    <t>271, route de St Blaise F-06670 Castagniers</t>
  </si>
  <si>
    <t>PRODUITS SÉLECTIONNÉS PAR L'ABBAYE</t>
  </si>
  <si>
    <t xml:space="preserve">Remarques : </t>
  </si>
  <si>
    <t>pièce</t>
  </si>
  <si>
    <t xml:space="preserve">M. </t>
  </si>
  <si>
    <t>Mme</t>
  </si>
  <si>
    <t xml:space="preserve">Mlle </t>
  </si>
  <si>
    <t xml:space="preserve">Autre </t>
  </si>
  <si>
    <t>Ville</t>
  </si>
  <si>
    <t>Pays</t>
  </si>
  <si>
    <t>Tél. fixe</t>
  </si>
  <si>
    <t>Portable</t>
  </si>
  <si>
    <t>Prénom</t>
  </si>
  <si>
    <t>Nom</t>
  </si>
  <si>
    <t>Adresse</t>
  </si>
  <si>
    <t xml:space="preserve">Adresse </t>
  </si>
  <si>
    <t xml:space="preserve">Pays </t>
  </si>
  <si>
    <t xml:space="preserve"> Code Postal </t>
  </si>
  <si>
    <t xml:space="preserve">  e-mail (en minuscules si nécessaire)</t>
  </si>
  <si>
    <t>TOTAL MOULAGES NON GARNIS</t>
  </si>
  <si>
    <t>TOTAL MOULAGES GARNIS VARIÉS</t>
  </si>
  <si>
    <t>TOTAL MOULAGES GARNIS FRITURE</t>
  </si>
  <si>
    <t>TOTAL PRODUITS SÉLECTIONNÉS</t>
  </si>
  <si>
    <t xml:space="preserve">    MOULAGES GARNIS DE FRITURE MAISON</t>
  </si>
  <si>
    <t>œufs pralinés noir et lait</t>
  </si>
  <si>
    <t>œufs feuilletés</t>
  </si>
  <si>
    <t>Taille</t>
  </si>
  <si>
    <t>boite 9 rochers noir</t>
  </si>
  <si>
    <t>boite 9 rochers lait</t>
  </si>
  <si>
    <t>boite 9 rochers noir/lait</t>
  </si>
  <si>
    <t>PORT ET EMBALLAGE (France) - Colissimo ou Exapaq suivi</t>
  </si>
  <si>
    <t xml:space="preserve">REGLEMENT </t>
  </si>
  <si>
    <t>6 cm</t>
  </si>
  <si>
    <t>8 cm</t>
  </si>
  <si>
    <t>175 g</t>
  </si>
  <si>
    <t>230 g</t>
  </si>
  <si>
    <t>270 g</t>
  </si>
  <si>
    <t xml:space="preserve">SPECIAL PÂQUES </t>
  </si>
  <si>
    <t>e-mail : atelier.notre-dame@orange.fr</t>
  </si>
  <si>
    <t>FR</t>
  </si>
  <si>
    <t>–</t>
  </si>
  <si>
    <t>Noir 70% cacao</t>
  </si>
  <si>
    <t>Noir-éclats de noix</t>
  </si>
  <si>
    <t>Lait-éclats de noix</t>
  </si>
  <si>
    <t>« OPTION COLIS CADEAU »</t>
  </si>
  <si>
    <t xml:space="preserve">Tél : 04.92.02.48.43    </t>
  </si>
  <si>
    <t>Friture noir</t>
  </si>
  <si>
    <t xml:space="preserve">Friture noir+lait+caramel+blanc </t>
  </si>
  <si>
    <t>Friture caramel</t>
  </si>
  <si>
    <t>Friture lait</t>
  </si>
  <si>
    <t>Friture noir+lait+caramel+blanc</t>
  </si>
  <si>
    <t xml:space="preserve">Friture noir </t>
  </si>
  <si>
    <t>Poule n°1 noir</t>
  </si>
  <si>
    <t>Poule n°1 lait</t>
  </si>
  <si>
    <t>Cloche n°1 noir</t>
  </si>
  <si>
    <t>Cloche n°1 lait</t>
  </si>
  <si>
    <t>Poisson ouvert n°1 noir</t>
  </si>
  <si>
    <t>Poisson ouvert n°1 lait</t>
  </si>
  <si>
    <t>Lapin hotte noir</t>
  </si>
  <si>
    <t>Lapin hotte lait</t>
  </si>
  <si>
    <t>Jeannot Lapin  noir</t>
  </si>
  <si>
    <t>Jeannot Lapin  lait</t>
  </si>
  <si>
    <t>Poisson ouvert n°2 noir</t>
  </si>
  <si>
    <t>Poisson ouvert n°2 lait</t>
  </si>
  <si>
    <t>Coq n°3 noir</t>
  </si>
  <si>
    <t>Coq n°3 lait</t>
  </si>
  <si>
    <t>Poule n°2 noir</t>
  </si>
  <si>
    <t>Poule n°2  lait</t>
  </si>
  <si>
    <t>Poule n°4 noir</t>
  </si>
  <si>
    <t>Poule n°4 lait</t>
  </si>
  <si>
    <t>Œuf n°1 noir</t>
  </si>
  <si>
    <t>Œuf n°1 lait</t>
  </si>
  <si>
    <r>
      <t xml:space="preserve">Œuf n°1 </t>
    </r>
    <r>
      <rPr>
        <sz val="8"/>
        <color indexed="8"/>
        <rFont val="Sylfaen"/>
        <family val="1"/>
      </rPr>
      <t>1/2 noir-1/2 lait</t>
    </r>
  </si>
  <si>
    <t>Œuf n°2 noir</t>
  </si>
  <si>
    <t>Œuf n°2 lait</t>
  </si>
  <si>
    <r>
      <t xml:space="preserve">Œuf n°2 </t>
    </r>
    <r>
      <rPr>
        <sz val="8"/>
        <color indexed="8"/>
        <rFont val="Sylfaen"/>
        <family val="1"/>
      </rPr>
      <t>1/2 noir-1/2 lait</t>
    </r>
  </si>
  <si>
    <t>Œuf n°3 noir</t>
  </si>
  <si>
    <t>Œuf n°3 lait</t>
  </si>
  <si>
    <r>
      <t>Œuf n°3</t>
    </r>
    <r>
      <rPr>
        <sz val="9"/>
        <color indexed="8"/>
        <rFont val="Sylfaen"/>
        <family val="1"/>
      </rPr>
      <t xml:space="preserve"> </t>
    </r>
    <r>
      <rPr>
        <sz val="8"/>
        <color indexed="8"/>
        <rFont val="Sylfaen"/>
        <family val="1"/>
      </rPr>
      <t>1/2 noir-1/2 lait</t>
    </r>
  </si>
  <si>
    <t>Œuf n°4 noir</t>
  </si>
  <si>
    <t>Œuf n°4 lait</t>
  </si>
  <si>
    <r>
      <t>Œuf n°4</t>
    </r>
    <r>
      <rPr>
        <sz val="8"/>
        <color indexed="8"/>
        <rFont val="Sylfaen"/>
        <family val="1"/>
      </rPr>
      <t xml:space="preserve"> 1/2 noir-1/2 lait</t>
    </r>
  </si>
  <si>
    <t>Œuf ouvert noir</t>
  </si>
  <si>
    <t>Cloche n°2 noir</t>
  </si>
  <si>
    <t>Cloche n°2 lait</t>
  </si>
  <si>
    <t>Cloche n°3 noir</t>
  </si>
  <si>
    <t>Cloche n°3 lait</t>
  </si>
  <si>
    <t>Rocher noir</t>
  </si>
  <si>
    <t>Rocher lait</t>
  </si>
  <si>
    <t xml:space="preserve">Orangettes </t>
  </si>
  <si>
    <t>Noir 55%</t>
  </si>
  <si>
    <t>Ange pascal noir</t>
  </si>
  <si>
    <t>Ange pascal lait</t>
  </si>
  <si>
    <t>Agneau pascal lait</t>
  </si>
  <si>
    <t>MOULAGES NON GARNIS</t>
  </si>
  <si>
    <t>Petit Poisson noir</t>
  </si>
  <si>
    <t>Petit Poisson lait</t>
  </si>
  <si>
    <t>Grand Poisson   lait</t>
  </si>
  <si>
    <t>Grand Poisson   noir</t>
  </si>
  <si>
    <t>Poule n°3 noir</t>
  </si>
  <si>
    <t>Poule n°3 lait</t>
  </si>
  <si>
    <t xml:space="preserve">Œuf  ouvert lait </t>
  </si>
  <si>
    <t>250g</t>
  </si>
  <si>
    <r>
      <rPr>
        <b/>
        <sz val="11"/>
        <color indexed="8"/>
        <rFont val="Sylfaen"/>
        <family val="1"/>
      </rPr>
      <t xml:space="preserve">Expédition </t>
    </r>
    <r>
      <rPr>
        <b/>
        <sz val="11"/>
        <color indexed="8"/>
        <rFont val="Calibri"/>
        <family val="2"/>
      </rPr>
      <t>→</t>
    </r>
  </si>
  <si>
    <t>350g</t>
  </si>
  <si>
    <t xml:space="preserve">Friture lait </t>
  </si>
  <si>
    <t xml:space="preserve">Dame Lapin  noir </t>
  </si>
  <si>
    <t>Dame Lapin lait</t>
  </si>
  <si>
    <t>130 g</t>
  </si>
  <si>
    <t>200 g</t>
  </si>
  <si>
    <t xml:space="preserve">TOTAL TABLETTES </t>
  </si>
  <si>
    <t xml:space="preserve">Noir amandes </t>
  </si>
  <si>
    <t>TOTAL À PAYER (expédition)</t>
  </si>
  <si>
    <r>
      <rPr>
        <b/>
        <sz val="10"/>
        <color indexed="8"/>
        <rFont val="Sylfaen"/>
        <family val="1"/>
      </rPr>
      <t>TOTAL PRODUITS</t>
    </r>
    <r>
      <rPr>
        <b/>
        <sz val="8"/>
        <color indexed="8"/>
        <rFont val="Sylfaen"/>
        <family val="1"/>
      </rPr>
      <t xml:space="preserve">  (retrait sur place)</t>
    </r>
  </si>
  <si>
    <t>120g</t>
  </si>
  <si>
    <t>100g</t>
  </si>
  <si>
    <t xml:space="preserve">Noir écorces  d'orange </t>
  </si>
  <si>
    <t xml:space="preserve">Pâquotin sachet </t>
  </si>
  <si>
    <t>400g</t>
  </si>
  <si>
    <t xml:space="preserve">DIVERS </t>
  </si>
  <si>
    <t>Noir du Pérou  65% cacao</t>
  </si>
  <si>
    <t xml:space="preserve">TOTAL SPECIAL PÂQUES  et DIVERS </t>
  </si>
  <si>
    <t xml:space="preserve">Agneau pascal noir </t>
  </si>
  <si>
    <r>
      <t xml:space="preserve">Barrette 6 </t>
    </r>
    <r>
      <rPr>
        <i/>
        <sz val="10"/>
        <color indexed="8"/>
        <rFont val="Sylfaen"/>
        <family val="1"/>
      </rPr>
      <t>Balthazar</t>
    </r>
    <r>
      <rPr>
        <sz val="10"/>
        <color indexed="8"/>
        <rFont val="Sylfaen"/>
        <family val="1"/>
      </rPr>
      <t xml:space="preserve"> Noir</t>
    </r>
  </si>
  <si>
    <t>90 g</t>
  </si>
  <si>
    <r>
      <t>Barrette 6</t>
    </r>
    <r>
      <rPr>
        <i/>
        <sz val="10"/>
        <color indexed="8"/>
        <rFont val="Sylfaen"/>
        <family val="1"/>
      </rPr>
      <t xml:space="preserve"> Balthazar </t>
    </r>
    <r>
      <rPr>
        <sz val="10"/>
        <color indexed="8"/>
        <rFont val="Sylfaen"/>
        <family val="1"/>
      </rPr>
      <t>Lait</t>
    </r>
  </si>
  <si>
    <r>
      <t>Barrette 6</t>
    </r>
    <r>
      <rPr>
        <i/>
        <sz val="8"/>
        <color indexed="8"/>
        <rFont val="Sylfaen"/>
        <family val="1"/>
      </rPr>
      <t xml:space="preserve"> Balthazar</t>
    </r>
    <r>
      <rPr>
        <sz val="8"/>
        <color indexed="8"/>
        <rFont val="Sylfaen"/>
        <family val="1"/>
      </rPr>
      <t xml:space="preserve"> Noir/Lait</t>
    </r>
  </si>
  <si>
    <r>
      <t xml:space="preserve">Boîte 12 </t>
    </r>
    <r>
      <rPr>
        <i/>
        <sz val="10"/>
        <color indexed="8"/>
        <rFont val="Sylfaen"/>
        <family val="1"/>
      </rPr>
      <t>Balthazar</t>
    </r>
    <r>
      <rPr>
        <sz val="10"/>
        <color indexed="8"/>
        <rFont val="Sylfaen"/>
        <family val="1"/>
      </rPr>
      <t xml:space="preserve"> Noir</t>
    </r>
  </si>
  <si>
    <t>180 g</t>
  </si>
  <si>
    <r>
      <t>Boîte 12</t>
    </r>
    <r>
      <rPr>
        <i/>
        <sz val="10"/>
        <color indexed="8"/>
        <rFont val="Sylfaen"/>
        <family val="1"/>
      </rPr>
      <t xml:space="preserve"> Balthazar </t>
    </r>
    <r>
      <rPr>
        <sz val="10"/>
        <color indexed="8"/>
        <rFont val="Sylfaen"/>
        <family val="1"/>
      </rPr>
      <t>Lait</t>
    </r>
  </si>
  <si>
    <r>
      <t>Boîte 12</t>
    </r>
    <r>
      <rPr>
        <i/>
        <sz val="8"/>
        <color indexed="8"/>
        <rFont val="Sylfaen"/>
        <family val="1"/>
      </rPr>
      <t xml:space="preserve"> Balthazar </t>
    </r>
    <r>
      <rPr>
        <sz val="8"/>
        <color indexed="8"/>
        <rFont val="Sylfaen"/>
        <family val="1"/>
      </rPr>
      <t>Noir/Lait</t>
    </r>
  </si>
  <si>
    <r>
      <t>Barrette 16</t>
    </r>
    <r>
      <rPr>
        <sz val="9"/>
        <color indexed="8"/>
        <rFont val="Sylfaen"/>
        <family val="1"/>
      </rPr>
      <t xml:space="preserve"> </t>
    </r>
    <r>
      <rPr>
        <i/>
        <sz val="9"/>
        <color indexed="8"/>
        <rFont val="Sylfaen"/>
        <family val="1"/>
      </rPr>
      <t xml:space="preserve">Balthazar </t>
    </r>
    <r>
      <rPr>
        <sz val="10"/>
        <color indexed="8"/>
        <rFont val="Sylfaen"/>
        <family val="1"/>
      </rPr>
      <t>Noir</t>
    </r>
  </si>
  <si>
    <t>240 g</t>
  </si>
  <si>
    <r>
      <t>Barrette 16</t>
    </r>
    <r>
      <rPr>
        <i/>
        <sz val="10"/>
        <color indexed="8"/>
        <rFont val="Sylfaen"/>
        <family val="1"/>
      </rPr>
      <t xml:space="preserve"> </t>
    </r>
    <r>
      <rPr>
        <i/>
        <sz val="9"/>
        <color indexed="8"/>
        <rFont val="Sylfaen"/>
        <family val="1"/>
      </rPr>
      <t>Balthazar</t>
    </r>
    <r>
      <rPr>
        <i/>
        <sz val="10"/>
        <color indexed="8"/>
        <rFont val="Sylfaen"/>
        <family val="1"/>
      </rPr>
      <t xml:space="preserve"> </t>
    </r>
    <r>
      <rPr>
        <sz val="10"/>
        <color indexed="8"/>
        <rFont val="Sylfaen"/>
        <family val="1"/>
      </rPr>
      <t>Lait</t>
    </r>
  </si>
  <si>
    <r>
      <rPr>
        <sz val="8"/>
        <color indexed="8"/>
        <rFont val="Sylfaen"/>
        <family val="1"/>
      </rPr>
      <t>Barr. 16</t>
    </r>
    <r>
      <rPr>
        <i/>
        <sz val="8"/>
        <color indexed="8"/>
        <rFont val="Sylfaen"/>
        <family val="1"/>
      </rPr>
      <t xml:space="preserve"> Balthazar </t>
    </r>
    <r>
      <rPr>
        <sz val="8"/>
        <color indexed="8"/>
        <rFont val="Sylfaen"/>
        <family val="1"/>
      </rPr>
      <t>noir/lait</t>
    </r>
  </si>
  <si>
    <t xml:space="preserve">Noir Fleur de sel </t>
  </si>
  <si>
    <t>80g</t>
  </si>
  <si>
    <t xml:space="preserve">Noir Noisettes </t>
  </si>
  <si>
    <t xml:space="preserve">Noir écorces  de citron  </t>
  </si>
  <si>
    <t xml:space="preserve">PRODUITS DE L'OLIVERAIE </t>
  </si>
  <si>
    <t xml:space="preserve">Pâte d'olive </t>
  </si>
  <si>
    <t>180g</t>
  </si>
  <si>
    <t>900g</t>
  </si>
  <si>
    <t>Pâquotin Boite</t>
  </si>
  <si>
    <t>1kg</t>
  </si>
  <si>
    <t xml:space="preserve">Pâte à tartiner </t>
  </si>
  <si>
    <t>Lait sans lécithine de soja</t>
  </si>
  <si>
    <t>Date de livraison souhaitée</t>
  </si>
  <si>
    <t xml:space="preserve">Date de livraison souhaitée </t>
  </si>
  <si>
    <t>85 g</t>
  </si>
  <si>
    <t xml:space="preserve">Amandas noir et lait </t>
  </si>
  <si>
    <t>MOULAGES GARNIS avec :  friture et praliné maison                              lait pour moulage lait  et noir pour  moulage</t>
  </si>
  <si>
    <r>
      <rPr>
        <b/>
        <i/>
        <sz val="9"/>
        <color indexed="8"/>
        <rFont val="Wingdings"/>
        <family val="0"/>
      </rPr>
      <t>F</t>
    </r>
    <r>
      <rPr>
        <b/>
        <i/>
        <sz val="9"/>
        <color indexed="8"/>
        <rFont val="Sylfaen"/>
        <family val="1"/>
      </rPr>
      <t xml:space="preserve">Pour l’International, nous consulter.
</t>
    </r>
    <r>
      <rPr>
        <b/>
        <i/>
        <sz val="9"/>
        <color indexed="8"/>
        <rFont val="Wingdings"/>
        <family val="0"/>
      </rPr>
      <t>F</t>
    </r>
    <r>
      <rPr>
        <b/>
        <i/>
        <sz val="10"/>
        <color indexed="8"/>
        <rFont val="Sylfaen"/>
        <family val="1"/>
      </rPr>
      <t>Paiement par chèque libellé à l'ordre de :</t>
    </r>
    <r>
      <rPr>
        <b/>
        <i/>
        <sz val="9"/>
        <color indexed="8"/>
        <rFont val="Sylfaen"/>
        <family val="1"/>
      </rPr>
      <t xml:space="preserve">                                                                                  CHOCOLATERIE NOTRE-DAME DE LA PAIX 
</t>
    </r>
    <r>
      <rPr>
        <b/>
        <i/>
        <sz val="11"/>
        <rFont val="Sylfaen"/>
        <family val="1"/>
      </rPr>
      <t>Ou par virement: IBAN FR76 3000 3015 0000 0209 2719 469  BIC:SOGEFRPP</t>
    </r>
    <r>
      <rPr>
        <b/>
        <i/>
        <sz val="12"/>
        <color indexed="10"/>
        <rFont val="Sylfaen"/>
        <family val="1"/>
      </rPr>
      <t xml:space="preserve">                   
Nous ne pouvons vous assurer une livraison pour PÂQUES  pour les commandes passées  après le 27 mars. 
Merci de votre compréhension.              
</t>
    </r>
    <r>
      <rPr>
        <b/>
        <i/>
        <sz val="12"/>
        <rFont val="Sylfaen"/>
        <family val="1"/>
      </rPr>
      <t xml:space="preserve">Nous commencerons les envois à partir du 20 mars  </t>
    </r>
    <r>
      <rPr>
        <i/>
        <sz val="12"/>
        <rFont val="Sylfaen"/>
        <family val="1"/>
      </rPr>
      <t xml:space="preserve">            </t>
    </r>
    <r>
      <rPr>
        <b/>
        <i/>
        <sz val="12"/>
        <color indexed="8"/>
        <rFont val="Sylfaen"/>
        <family val="1"/>
      </rPr>
      <t xml:space="preserve">
</t>
    </r>
    <r>
      <rPr>
        <b/>
        <i/>
        <sz val="12"/>
        <color indexed="8"/>
        <rFont val="Wingdings"/>
        <family val="0"/>
      </rPr>
      <t xml:space="preserve"> </t>
    </r>
  </si>
  <si>
    <r>
      <rPr>
        <b/>
        <i/>
        <sz val="11"/>
        <color indexed="8"/>
        <rFont val="Bookman Old Style"/>
        <family val="1"/>
      </rPr>
      <t>BON DE COMMANDE  PÂQUES 2023</t>
    </r>
    <r>
      <rPr>
        <b/>
        <i/>
        <sz val="10"/>
        <color indexed="8"/>
        <rFont val="Bookman Old Style"/>
        <family val="1"/>
      </rPr>
      <t xml:space="preserve">
</t>
    </r>
    <r>
      <rPr>
        <b/>
        <i/>
        <sz val="9.5"/>
        <color indexed="8"/>
        <rFont val="Bookman Old Style"/>
        <family val="1"/>
      </rPr>
      <t>à remplir EN MAJUSCULES et à renvoyer à : </t>
    </r>
  </si>
  <si>
    <r>
      <t xml:space="preserve">Pour partager avec votre famille ou vos amis nos fabrications, faites leur livrer directement un colis cadeau </t>
    </r>
    <r>
      <rPr>
        <i/>
        <u val="single"/>
        <sz val="9"/>
        <color indexed="8"/>
        <rFont val="Bookman Old Style"/>
        <family val="1"/>
      </rPr>
      <t>accompagné de votre message personnalisé, à joindre à votre commande</t>
    </r>
    <r>
      <rPr>
        <i/>
        <sz val="9"/>
        <color indexed="8"/>
        <rFont val="Bookman Old Style"/>
        <family val="1"/>
      </rPr>
      <t xml:space="preserve">.                                                                          </t>
    </r>
    <r>
      <rPr>
        <b/>
        <i/>
        <sz val="9"/>
        <color indexed="8"/>
        <rFont val="Bookman Old Style"/>
        <family val="1"/>
      </rPr>
      <t>(Ajouter 15 € de frais de port par colis-cadeau)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</si>
</sst>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ylfaen"/>
      <family val="1"/>
    </font>
    <font>
      <b/>
      <sz val="12"/>
      <color indexed="8"/>
      <name val="Sylfaen"/>
      <family val="1"/>
    </font>
    <font>
      <b/>
      <sz val="11"/>
      <color indexed="8"/>
      <name val="Sylfaen"/>
      <family val="1"/>
    </font>
    <font>
      <b/>
      <sz val="8"/>
      <color indexed="8"/>
      <name val="Sylfaen"/>
      <family val="1"/>
    </font>
    <font>
      <sz val="10"/>
      <color indexed="8"/>
      <name val="Calibri"/>
      <family val="2"/>
    </font>
    <font>
      <b/>
      <i/>
      <sz val="12"/>
      <color indexed="8"/>
      <name val="Sylfaen"/>
      <family val="1"/>
    </font>
    <font>
      <i/>
      <sz val="11"/>
      <color indexed="8"/>
      <name val="Bookman Old Style"/>
      <family val="1"/>
    </font>
    <font>
      <b/>
      <i/>
      <sz val="10"/>
      <color indexed="8"/>
      <name val="Bookman Old Style"/>
      <family val="1"/>
    </font>
    <font>
      <sz val="12"/>
      <color indexed="8"/>
      <name val="Sylfaen"/>
      <family val="1"/>
    </font>
    <font>
      <b/>
      <i/>
      <sz val="9"/>
      <color indexed="8"/>
      <name val="Sylfaen"/>
      <family val="1"/>
    </font>
    <font>
      <sz val="9"/>
      <color indexed="8"/>
      <name val="Sylfaen"/>
      <family val="1"/>
    </font>
    <font>
      <sz val="11"/>
      <color indexed="8"/>
      <name val="Sylfaen"/>
      <family val="1"/>
    </font>
    <font>
      <sz val="8"/>
      <color indexed="8"/>
      <name val="Sylfaen"/>
      <family val="1"/>
    </font>
    <font>
      <b/>
      <i/>
      <sz val="10"/>
      <color indexed="8"/>
      <name val="Sylfaen"/>
      <family val="1"/>
    </font>
    <font>
      <b/>
      <i/>
      <sz val="8"/>
      <color indexed="8"/>
      <name val="Sylfaen"/>
      <family val="1"/>
    </font>
    <font>
      <i/>
      <sz val="9"/>
      <color indexed="8"/>
      <name val="Bookman Old Style"/>
      <family val="1"/>
    </font>
    <font>
      <i/>
      <u val="single"/>
      <sz val="9"/>
      <color indexed="8"/>
      <name val="Bookman Old Style"/>
      <family val="1"/>
    </font>
    <font>
      <b/>
      <i/>
      <sz val="9"/>
      <color indexed="8"/>
      <name val="Wingdings"/>
      <family val="0"/>
    </font>
    <font>
      <b/>
      <i/>
      <sz val="11"/>
      <color indexed="8"/>
      <name val="Bookman Old Style"/>
      <family val="1"/>
    </font>
    <font>
      <b/>
      <sz val="10"/>
      <color indexed="8"/>
      <name val="Sylfaen"/>
      <family val="1"/>
    </font>
    <font>
      <i/>
      <sz val="10"/>
      <color indexed="8"/>
      <name val="Sylfaen"/>
      <family val="1"/>
    </font>
    <font>
      <b/>
      <i/>
      <sz val="9.5"/>
      <color indexed="8"/>
      <name val="Bookman Old Style"/>
      <family val="1"/>
    </font>
    <font>
      <sz val="10"/>
      <name val="Sylfaen"/>
      <family val="1"/>
    </font>
    <font>
      <sz val="8"/>
      <name val="Sylfaen"/>
      <family val="1"/>
    </font>
    <font>
      <b/>
      <sz val="14"/>
      <color indexed="8"/>
      <name val="Sylfaen"/>
      <family val="1"/>
    </font>
    <font>
      <b/>
      <sz val="14"/>
      <color indexed="8"/>
      <name val="Calibri"/>
      <family val="2"/>
    </font>
    <font>
      <sz val="7"/>
      <color indexed="8"/>
      <name val="Sylfaen"/>
      <family val="1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i/>
      <sz val="8"/>
      <color indexed="8"/>
      <name val="Sylfaen"/>
      <family val="1"/>
    </font>
    <font>
      <i/>
      <sz val="9"/>
      <color indexed="8"/>
      <name val="Sylfaen"/>
      <family val="1"/>
    </font>
    <font>
      <b/>
      <i/>
      <sz val="12"/>
      <color indexed="10"/>
      <name val="Sylfaen"/>
      <family val="1"/>
    </font>
    <font>
      <i/>
      <sz val="12"/>
      <name val="Sylfaen"/>
      <family val="1"/>
    </font>
    <font>
      <b/>
      <i/>
      <sz val="12"/>
      <color indexed="8"/>
      <name val="Wingdings"/>
      <family val="0"/>
    </font>
    <font>
      <b/>
      <i/>
      <sz val="12"/>
      <name val="Sylfaen"/>
      <family val="1"/>
    </font>
    <font>
      <b/>
      <sz val="12"/>
      <color indexed="8"/>
      <name val="Arial"/>
      <family val="2"/>
    </font>
    <font>
      <b/>
      <i/>
      <sz val="11"/>
      <name val="Sylfaen"/>
      <family val="1"/>
    </font>
    <font>
      <b/>
      <i/>
      <sz val="9"/>
      <color indexed="8"/>
      <name val="Bookman Old Style"/>
      <family val="1"/>
    </font>
    <font>
      <b/>
      <sz val="9"/>
      <color indexed="8"/>
      <name val="Sylfaen"/>
      <family val="1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b/>
      <i/>
      <sz val="9"/>
      <color rgb="FF000000"/>
      <name val="Sylfaen"/>
      <family val="1"/>
    </font>
    <font>
      <sz val="10"/>
      <color rgb="FF000000"/>
      <name val="Sylfaen"/>
      <family val="1"/>
    </font>
    <font>
      <b/>
      <sz val="8"/>
      <color theme="1"/>
      <name val="Sylfaen"/>
      <family val="1"/>
    </font>
    <font>
      <sz val="11"/>
      <color theme="1"/>
      <name val="Sylfaen"/>
      <family val="1"/>
    </font>
    <font>
      <b/>
      <i/>
      <sz val="10"/>
      <color rgb="FF000000"/>
      <name val="Sylfaen"/>
      <family val="1"/>
    </font>
    <font>
      <b/>
      <i/>
      <sz val="12"/>
      <color rgb="FF000000"/>
      <name val="Sylfaen"/>
      <family val="1"/>
    </font>
    <font>
      <sz val="10"/>
      <color rgb="FF000000"/>
      <name val="Calibri"/>
      <family val="2"/>
    </font>
    <font>
      <sz val="8"/>
      <color theme="1"/>
      <name val="Sylfaen"/>
      <family val="1"/>
    </font>
    <font>
      <b/>
      <i/>
      <sz val="8"/>
      <color rgb="FF000000"/>
      <name val="Sylfaen"/>
      <family val="1"/>
    </font>
    <font>
      <b/>
      <i/>
      <sz val="9"/>
      <color theme="1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</font>
    <font>
      <b/>
      <sz val="12"/>
      <color rgb="FF000000"/>
      <name val="Arial"/>
      <family val="2"/>
    </font>
    <font>
      <b/>
      <i/>
      <sz val="10"/>
      <color rgb="FF000000"/>
      <name val="Bookman Old Style"/>
      <family val="1"/>
    </font>
    <font>
      <b/>
      <i/>
      <sz val="11"/>
      <color rgb="FF000000"/>
      <name val="Bookman Old Style"/>
      <family val="1"/>
    </font>
    <font>
      <i/>
      <sz val="11"/>
      <color rgb="FF000000"/>
      <name val="Bookman Old Style"/>
      <family val="1"/>
    </font>
    <font>
      <i/>
      <sz val="10"/>
      <color theme="1"/>
      <name val="Sylfaen"/>
      <family val="1"/>
    </font>
    <font>
      <sz val="12"/>
      <color theme="1"/>
      <name val="Sylfaen"/>
      <family val="1"/>
    </font>
    <font>
      <b/>
      <sz val="11"/>
      <color rgb="FF000000"/>
      <name val="Sylfaen"/>
      <family val="1"/>
    </font>
    <font>
      <b/>
      <sz val="9"/>
      <color theme="1"/>
      <name val="Sylfaen"/>
      <family val="1"/>
    </font>
    <font>
      <sz val="9"/>
      <color theme="1"/>
      <name val="Calibri"/>
      <family val="2"/>
    </font>
    <font>
      <i/>
      <sz val="9"/>
      <color rgb="FF000000"/>
      <name val="Bookman Old Style"/>
      <family val="1"/>
    </font>
    <font>
      <b/>
      <sz val="14"/>
      <color theme="1"/>
      <name val="Sylfaen"/>
      <family val="1"/>
    </font>
    <font>
      <b/>
      <sz val="14"/>
      <color theme="1"/>
      <name val="Calibri"/>
      <family val="2"/>
    </font>
    <font>
      <sz val="7"/>
      <color theme="1"/>
      <name val="Sylfaen"/>
      <family val="1"/>
    </font>
    <font>
      <b/>
      <sz val="12"/>
      <color rgb="FF00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6D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294">
    <xf numFmtId="0" fontId="0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44" fontId="73" fillId="0" borderId="0" xfId="46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44" fontId="75" fillId="0" borderId="0" xfId="46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6" fillId="0" borderId="0" xfId="0" applyFont="1" applyAlignment="1">
      <alignment vertical="top" wrapText="1"/>
    </xf>
    <xf numFmtId="0" fontId="77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44" fontId="73" fillId="0" borderId="0" xfId="46" applyFont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44" fontId="75" fillId="0" borderId="0" xfId="46" applyFont="1" applyBorder="1" applyAlignment="1">
      <alignment horizontal="center" vertical="center"/>
    </xf>
    <xf numFmtId="44" fontId="78" fillId="0" borderId="0" xfId="46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44" fontId="79" fillId="0" borderId="0" xfId="46" applyFont="1" applyBorder="1" applyAlignment="1">
      <alignment vertical="center"/>
    </xf>
    <xf numFmtId="44" fontId="73" fillId="0" borderId="0" xfId="46" applyFont="1" applyBorder="1" applyAlignment="1">
      <alignment vertical="center"/>
    </xf>
    <xf numFmtId="0" fontId="80" fillId="0" borderId="0" xfId="0" applyFont="1" applyAlignment="1">
      <alignment vertical="top" wrapText="1"/>
    </xf>
    <xf numFmtId="0" fontId="76" fillId="0" borderId="0" xfId="0" applyFont="1" applyAlignment="1">
      <alignment horizontal="center" vertical="top" wrapText="1"/>
    </xf>
    <xf numFmtId="0" fontId="73" fillId="0" borderId="11" xfId="46" applyNumberFormat="1" applyFont="1" applyBorder="1" applyAlignment="1">
      <alignment horizontal="center" vertical="center"/>
    </xf>
    <xf numFmtId="0" fontId="73" fillId="0" borderId="0" xfId="46" applyNumberFormat="1" applyFont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5" fillId="0" borderId="0" xfId="0" applyFont="1" applyAlignment="1">
      <alignment vertical="center" wrapText="1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73" fillId="0" borderId="0" xfId="0" applyFont="1" applyAlignment="1">
      <alignment horizontal="center" vertical="center" wrapText="1"/>
    </xf>
    <xf numFmtId="0" fontId="73" fillId="0" borderId="14" xfId="0" applyFont="1" applyBorder="1" applyAlignment="1">
      <alignment horizontal="left" vertical="center"/>
    </xf>
    <xf numFmtId="0" fontId="73" fillId="0" borderId="13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84" fillId="0" borderId="0" xfId="0" applyFont="1" applyAlignment="1">
      <alignment vertical="top" wrapText="1"/>
    </xf>
    <xf numFmtId="0" fontId="73" fillId="0" borderId="16" xfId="46" applyNumberFormat="1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49" fontId="73" fillId="0" borderId="0" xfId="0" applyNumberFormat="1" applyFont="1" applyAlignment="1">
      <alignment horizontal="center" vertical="center"/>
    </xf>
    <xf numFmtId="0" fontId="73" fillId="0" borderId="0" xfId="46" applyNumberFormat="1" applyFont="1" applyBorder="1" applyAlignment="1">
      <alignment horizontal="center" vertical="center"/>
    </xf>
    <xf numFmtId="0" fontId="73" fillId="4" borderId="11" xfId="0" applyFont="1" applyFill="1" applyBorder="1" applyAlignment="1" applyProtection="1">
      <alignment horizontal="center" vertical="center"/>
      <protection locked="0"/>
    </xf>
    <xf numFmtId="0" fontId="73" fillId="4" borderId="12" xfId="0" applyFont="1" applyFill="1" applyBorder="1" applyAlignment="1" applyProtection="1">
      <alignment horizontal="center" vertical="center"/>
      <protection locked="0"/>
    </xf>
    <xf numFmtId="0" fontId="75" fillId="0" borderId="17" xfId="0" applyFont="1" applyBorder="1" applyAlignment="1">
      <alignment horizontal="center" vertical="center"/>
    </xf>
    <xf numFmtId="44" fontId="75" fillId="0" borderId="17" xfId="46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3" fillId="4" borderId="17" xfId="0" applyFont="1" applyFill="1" applyBorder="1" applyAlignment="1" applyProtection="1">
      <alignment horizontal="center" vertical="center"/>
      <protection locked="0"/>
    </xf>
    <xf numFmtId="44" fontId="78" fillId="0" borderId="19" xfId="46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44" fontId="78" fillId="0" borderId="21" xfId="46" applyFont="1" applyBorder="1" applyAlignment="1">
      <alignment horizontal="center" vertical="center"/>
    </xf>
    <xf numFmtId="44" fontId="79" fillId="0" borderId="22" xfId="46" applyFont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8" fontId="73" fillId="0" borderId="11" xfId="46" applyNumberFormat="1" applyFont="1" applyBorder="1" applyAlignment="1">
      <alignment horizontal="center" vertical="center" shrinkToFit="1"/>
    </xf>
    <xf numFmtId="8" fontId="73" fillId="33" borderId="11" xfId="46" applyNumberFormat="1" applyFont="1" applyFill="1" applyBorder="1" applyAlignment="1">
      <alignment horizontal="center" vertical="center" shrinkToFit="1"/>
    </xf>
    <xf numFmtId="0" fontId="85" fillId="34" borderId="11" xfId="0" applyFont="1" applyFill="1" applyBorder="1" applyAlignment="1">
      <alignment horizontal="center" vertical="center" shrinkToFit="1"/>
    </xf>
    <xf numFmtId="8" fontId="73" fillId="0" borderId="12" xfId="46" applyNumberFormat="1" applyFont="1" applyBorder="1" applyAlignment="1">
      <alignment horizontal="center" vertical="center" shrinkToFit="1"/>
    </xf>
    <xf numFmtId="8" fontId="73" fillId="0" borderId="17" xfId="46" applyNumberFormat="1" applyFont="1" applyBorder="1" applyAlignment="1">
      <alignment horizontal="center" vertical="center" shrinkToFit="1"/>
    </xf>
    <xf numFmtId="0" fontId="75" fillId="33" borderId="23" xfId="0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horizontal="center" vertical="center"/>
    </xf>
    <xf numFmtId="44" fontId="75" fillId="33" borderId="18" xfId="46" applyFont="1" applyFill="1" applyBorder="1" applyAlignment="1">
      <alignment horizontal="center" vertical="center"/>
    </xf>
    <xf numFmtId="44" fontId="78" fillId="33" borderId="24" xfId="46" applyFont="1" applyFill="1" applyBorder="1" applyAlignment="1">
      <alignment horizontal="center" vertical="center"/>
    </xf>
    <xf numFmtId="0" fontId="86" fillId="0" borderId="25" xfId="49" applyFont="1" applyBorder="1" applyAlignment="1">
      <alignment horizontal="center" vertical="center"/>
      <protection/>
    </xf>
    <xf numFmtId="0" fontId="73" fillId="4" borderId="26" xfId="49" applyFont="1" applyFill="1" applyBorder="1" applyAlignment="1" applyProtection="1">
      <alignment horizontal="center" vertical="center"/>
      <protection locked="0"/>
    </xf>
    <xf numFmtId="0" fontId="0" fillId="4" borderId="11" xfId="49" applyFill="1" applyBorder="1" applyProtection="1">
      <alignment/>
      <protection locked="0"/>
    </xf>
    <xf numFmtId="0" fontId="73" fillId="4" borderId="11" xfId="49" applyFont="1" applyFill="1" applyBorder="1" applyAlignment="1" applyProtection="1">
      <alignment vertical="center"/>
      <protection locked="0"/>
    </xf>
    <xf numFmtId="0" fontId="75" fillId="0" borderId="27" xfId="0" applyFont="1" applyBorder="1" applyAlignment="1">
      <alignment horizontal="center" vertical="center"/>
    </xf>
    <xf numFmtId="8" fontId="73" fillId="33" borderId="12" xfId="46" applyNumberFormat="1" applyFont="1" applyFill="1" applyBorder="1" applyAlignment="1">
      <alignment horizontal="center" vertical="center" shrinkToFit="1"/>
    </xf>
    <xf numFmtId="0" fontId="73" fillId="0" borderId="15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 shrinkToFit="1"/>
    </xf>
    <xf numFmtId="0" fontId="73" fillId="4" borderId="11" xfId="49" applyFont="1" applyFill="1" applyBorder="1" applyAlignment="1" applyProtection="1">
      <alignment horizontal="center" vertical="center"/>
      <protection locked="0"/>
    </xf>
    <xf numFmtId="0" fontId="83" fillId="0" borderId="13" xfId="0" applyFont="1" applyBorder="1" applyAlignment="1">
      <alignment horizontal="left" vertical="center"/>
    </xf>
    <xf numFmtId="8" fontId="73" fillId="33" borderId="17" xfId="46" applyNumberFormat="1" applyFont="1" applyFill="1" applyBorder="1" applyAlignment="1">
      <alignment horizontal="center" vertical="center" shrinkToFit="1"/>
    </xf>
    <xf numFmtId="0" fontId="75" fillId="0" borderId="28" xfId="0" applyFont="1" applyBorder="1" applyAlignment="1">
      <alignment horizontal="center" vertical="center"/>
    </xf>
    <xf numFmtId="44" fontId="75" fillId="0" borderId="28" xfId="46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44" fontId="75" fillId="0" borderId="30" xfId="46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85" fillId="34" borderId="12" xfId="0" applyFont="1" applyFill="1" applyBorder="1" applyAlignment="1">
      <alignment horizontal="center" vertical="center" shrinkToFit="1"/>
    </xf>
    <xf numFmtId="0" fontId="73" fillId="0" borderId="32" xfId="0" applyFont="1" applyBorder="1" applyAlignment="1">
      <alignment horizontal="center" vertical="center"/>
    </xf>
    <xf numFmtId="0" fontId="73" fillId="0" borderId="33" xfId="46" applyNumberFormat="1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73" fillId="0" borderId="10" xfId="0" applyFont="1" applyBorder="1" applyAlignment="1">
      <alignment horizontal="center" vertical="center" shrinkToFit="1"/>
    </xf>
    <xf numFmtId="0" fontId="87" fillId="0" borderId="10" xfId="0" applyFont="1" applyBorder="1" applyAlignment="1">
      <alignment horizontal="center" vertical="center" shrinkToFit="1"/>
    </xf>
    <xf numFmtId="0" fontId="73" fillId="0" borderId="35" xfId="0" applyFont="1" applyBorder="1" applyAlignment="1">
      <alignment horizontal="center" vertical="center" shrinkToFit="1"/>
    </xf>
    <xf numFmtId="0" fontId="77" fillId="0" borderId="10" xfId="0" applyFont="1" applyBorder="1" applyAlignment="1">
      <alignment horizontal="center" vertical="center" shrinkToFit="1"/>
    </xf>
    <xf numFmtId="0" fontId="73" fillId="33" borderId="12" xfId="0" applyFont="1" applyFill="1" applyBorder="1" applyAlignment="1">
      <alignment horizontal="center" vertical="center"/>
    </xf>
    <xf numFmtId="44" fontId="73" fillId="0" borderId="36" xfId="46" applyFont="1" applyBorder="1" applyAlignment="1">
      <alignment horizontal="center" vertical="center" shrinkToFit="1"/>
    </xf>
    <xf numFmtId="44" fontId="73" fillId="0" borderId="37" xfId="46" applyFont="1" applyBorder="1" applyAlignment="1">
      <alignment horizontal="center" vertical="center" shrinkToFit="1"/>
    </xf>
    <xf numFmtId="44" fontId="77" fillId="0" borderId="36" xfId="0" applyNumberFormat="1" applyFont="1" applyBorder="1" applyAlignment="1">
      <alignment horizontal="center" vertical="center" shrinkToFit="1"/>
    </xf>
    <xf numFmtId="44" fontId="77" fillId="0" borderId="19" xfId="0" applyNumberFormat="1" applyFont="1" applyBorder="1" applyAlignment="1">
      <alignment horizontal="center" vertical="center" shrinkToFit="1"/>
    </xf>
    <xf numFmtId="44" fontId="73" fillId="0" borderId="19" xfId="46" applyFont="1" applyBorder="1" applyAlignment="1">
      <alignment horizontal="center" vertical="center" shrinkToFit="1"/>
    </xf>
    <xf numFmtId="44" fontId="73" fillId="0" borderId="38" xfId="46" applyFont="1" applyBorder="1" applyAlignment="1">
      <alignment horizontal="center" vertical="center" shrinkToFit="1"/>
    </xf>
    <xf numFmtId="44" fontId="75" fillId="0" borderId="29" xfId="46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44" fontId="78" fillId="0" borderId="40" xfId="46" applyFont="1" applyBorder="1" applyAlignment="1">
      <alignment horizontal="center" vertical="center"/>
    </xf>
    <xf numFmtId="0" fontId="73" fillId="34" borderId="11" xfId="0" applyFont="1" applyFill="1" applyBorder="1" applyAlignment="1">
      <alignment horizontal="center" vertical="center"/>
    </xf>
    <xf numFmtId="0" fontId="79" fillId="0" borderId="41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86" fillId="33" borderId="18" xfId="0" applyFont="1" applyFill="1" applyBorder="1" applyAlignment="1">
      <alignment horizontal="center" vertical="center"/>
    </xf>
    <xf numFmtId="44" fontId="73" fillId="0" borderId="18" xfId="46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44" fontId="73" fillId="0" borderId="24" xfId="46" applyFont="1" applyBorder="1" applyAlignment="1">
      <alignment horizontal="center" vertical="center"/>
    </xf>
    <xf numFmtId="8" fontId="73" fillId="0" borderId="42" xfId="46" applyNumberFormat="1" applyFont="1" applyBorder="1" applyAlignment="1">
      <alignment horizontal="center" vertical="center" shrinkToFit="1"/>
    </xf>
    <xf numFmtId="0" fontId="73" fillId="4" borderId="42" xfId="0" applyFont="1" applyFill="1" applyBorder="1" applyAlignment="1" applyProtection="1">
      <alignment horizontal="center" vertical="center"/>
      <protection locked="0"/>
    </xf>
    <xf numFmtId="0" fontId="79" fillId="34" borderId="11" xfId="0" applyFont="1" applyFill="1" applyBorder="1" applyAlignment="1">
      <alignment horizontal="center" vertical="center"/>
    </xf>
    <xf numFmtId="44" fontId="73" fillId="0" borderId="11" xfId="46" applyFont="1" applyBorder="1" applyAlignment="1">
      <alignment horizontal="center" vertical="center"/>
    </xf>
    <xf numFmtId="44" fontId="73" fillId="0" borderId="36" xfId="46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 shrinkToFit="1"/>
    </xf>
    <xf numFmtId="0" fontId="79" fillId="0" borderId="10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 shrinkToFit="1"/>
    </xf>
    <xf numFmtId="44" fontId="77" fillId="0" borderId="37" xfId="0" applyNumberFormat="1" applyFont="1" applyBorder="1" applyAlignment="1">
      <alignment horizontal="center" vertical="center" shrinkToFit="1"/>
    </xf>
    <xf numFmtId="0" fontId="73" fillId="0" borderId="44" xfId="0" applyFont="1" applyBorder="1" applyAlignment="1">
      <alignment horizontal="center" vertical="center" shrinkToFit="1"/>
    </xf>
    <xf numFmtId="0" fontId="79" fillId="34" borderId="12" xfId="0" applyFont="1" applyFill="1" applyBorder="1" applyAlignment="1">
      <alignment horizontal="center" vertical="center"/>
    </xf>
    <xf numFmtId="0" fontId="86" fillId="19" borderId="11" xfId="0" applyFont="1" applyFill="1" applyBorder="1" applyAlignment="1">
      <alignment horizontal="center" vertical="center"/>
    </xf>
    <xf numFmtId="0" fontId="79" fillId="4" borderId="11" xfId="0" applyFont="1" applyFill="1" applyBorder="1" applyAlignment="1" applyProtection="1">
      <alignment horizontal="center" vertical="center"/>
      <protection locked="0"/>
    </xf>
    <xf numFmtId="0" fontId="85" fillId="34" borderId="17" xfId="0" applyFont="1" applyFill="1" applyBorder="1" applyAlignment="1">
      <alignment horizontal="center" vertical="center" shrinkToFit="1"/>
    </xf>
    <xf numFmtId="49" fontId="77" fillId="0" borderId="11" xfId="0" applyNumberFormat="1" applyFont="1" applyBorder="1" applyAlignment="1">
      <alignment horizontal="center" vertical="center"/>
    </xf>
    <xf numFmtId="44" fontId="73" fillId="0" borderId="45" xfId="46" applyFont="1" applyBorder="1" applyAlignment="1">
      <alignment horizontal="center" vertical="center"/>
    </xf>
    <xf numFmtId="49" fontId="77" fillId="0" borderId="33" xfId="0" applyNumberFormat="1" applyFont="1" applyBorder="1" applyAlignment="1">
      <alignment horizontal="center" vertical="center"/>
    </xf>
    <xf numFmtId="49" fontId="77" fillId="0" borderId="25" xfId="0" applyNumberFormat="1" applyFont="1" applyBorder="1" applyAlignment="1">
      <alignment horizontal="center" vertical="center"/>
    </xf>
    <xf numFmtId="44" fontId="73" fillId="0" borderId="46" xfId="46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8" fontId="73" fillId="0" borderId="11" xfId="46" applyNumberFormat="1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8" fontId="73" fillId="0" borderId="42" xfId="46" applyNumberFormat="1" applyFont="1" applyBorder="1" applyAlignment="1">
      <alignment horizontal="center" vertical="center"/>
    </xf>
    <xf numFmtId="0" fontId="74" fillId="0" borderId="0" xfId="0" applyFont="1" applyAlignment="1">
      <alignment horizontal="center" wrapText="1"/>
    </xf>
    <xf numFmtId="0" fontId="88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 shrinkToFit="1"/>
    </xf>
    <xf numFmtId="0" fontId="92" fillId="0" borderId="0" xfId="0" applyFont="1" applyAlignment="1">
      <alignment horizontal="center" vertical="center" wrapText="1"/>
    </xf>
    <xf numFmtId="0" fontId="73" fillId="0" borderId="0" xfId="0" applyFont="1" applyAlignment="1" applyProtection="1">
      <alignment horizontal="center" vertical="center"/>
      <protection locked="0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left" vertical="center"/>
    </xf>
    <xf numFmtId="0" fontId="73" fillId="0" borderId="0" xfId="0" applyFont="1" applyAlignment="1" applyProtection="1">
      <alignment horizontal="center" vertical="center" wrapText="1"/>
      <protection locked="0"/>
    </xf>
    <xf numFmtId="0" fontId="73" fillId="0" borderId="0" xfId="0" applyFont="1" applyAlignment="1" applyProtection="1">
      <alignment horizontal="center" vertical="center" shrinkToFit="1"/>
      <protection locked="0"/>
    </xf>
    <xf numFmtId="0" fontId="79" fillId="0" borderId="0" xfId="0" applyFont="1" applyAlignment="1">
      <alignment vertical="center" shrinkToFit="1"/>
    </xf>
    <xf numFmtId="0" fontId="73" fillId="0" borderId="0" xfId="0" applyFont="1" applyAlignment="1" applyProtection="1">
      <alignment horizontal="left" vertical="top" wrapText="1"/>
      <protection locked="0"/>
    </xf>
    <xf numFmtId="0" fontId="73" fillId="0" borderId="47" xfId="0" applyFont="1" applyBorder="1" applyAlignment="1">
      <alignment horizontal="left"/>
    </xf>
    <xf numFmtId="0" fontId="73" fillId="0" borderId="16" xfId="0" applyFont="1" applyBorder="1" applyAlignment="1">
      <alignment horizontal="center" vertical="center"/>
    </xf>
    <xf numFmtId="0" fontId="73" fillId="0" borderId="49" xfId="0" applyFont="1" applyBorder="1" applyAlignment="1">
      <alignment horizontal="center" vertical="center"/>
    </xf>
    <xf numFmtId="0" fontId="75" fillId="0" borderId="50" xfId="0" applyFont="1" applyBorder="1" applyAlignment="1">
      <alignment horizontal="center" vertical="center"/>
    </xf>
    <xf numFmtId="0" fontId="86" fillId="0" borderId="51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/>
    </xf>
    <xf numFmtId="0" fontId="73" fillId="0" borderId="53" xfId="0" applyFont="1" applyBorder="1" applyAlignment="1">
      <alignment horizontal="center" vertical="center" shrinkToFit="1"/>
    </xf>
    <xf numFmtId="44" fontId="73" fillId="0" borderId="54" xfId="46" applyFont="1" applyBorder="1" applyAlignment="1">
      <alignment horizontal="center" vertical="center" shrinkToFit="1"/>
    </xf>
    <xf numFmtId="44" fontId="73" fillId="0" borderId="55" xfId="46" applyFont="1" applyBorder="1" applyAlignment="1">
      <alignment horizontal="center" vertical="center" shrinkToFit="1"/>
    </xf>
    <xf numFmtId="0" fontId="73" fillId="0" borderId="56" xfId="0" applyFont="1" applyBorder="1" applyAlignment="1">
      <alignment horizontal="center" vertical="center" shrinkToFit="1"/>
    </xf>
    <xf numFmtId="0" fontId="83" fillId="0" borderId="56" xfId="0" applyFont="1" applyBorder="1" applyAlignment="1">
      <alignment horizontal="center" vertical="center" shrinkToFit="1"/>
    </xf>
    <xf numFmtId="44" fontId="73" fillId="0" borderId="57" xfId="46" applyFont="1" applyBorder="1" applyAlignment="1">
      <alignment horizontal="center" vertical="center" shrinkToFit="1"/>
    </xf>
    <xf numFmtId="0" fontId="83" fillId="0" borderId="53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shrinkToFit="1"/>
    </xf>
    <xf numFmtId="44" fontId="73" fillId="0" borderId="59" xfId="46" applyFont="1" applyBorder="1" applyAlignment="1">
      <alignment horizontal="center" vertical="center" shrinkToFit="1"/>
    </xf>
    <xf numFmtId="0" fontId="73" fillId="0" borderId="60" xfId="0" applyFont="1" applyBorder="1" applyAlignment="1">
      <alignment horizontal="center" vertical="center"/>
    </xf>
    <xf numFmtId="0" fontId="73" fillId="0" borderId="53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 vertical="center"/>
    </xf>
    <xf numFmtId="0" fontId="73" fillId="0" borderId="61" xfId="0" applyFont="1" applyBorder="1" applyAlignment="1">
      <alignment horizontal="center" vertical="center"/>
    </xf>
    <xf numFmtId="0" fontId="73" fillId="0" borderId="62" xfId="0" applyFont="1" applyBorder="1" applyAlignment="1">
      <alignment horizontal="center" vertical="center"/>
    </xf>
    <xf numFmtId="8" fontId="73" fillId="0" borderId="62" xfId="46" applyNumberFormat="1" applyFont="1" applyBorder="1" applyAlignment="1">
      <alignment horizontal="center" vertical="center" shrinkToFit="1"/>
    </xf>
    <xf numFmtId="0" fontId="73" fillId="4" borderId="62" xfId="0" applyFont="1" applyFill="1" applyBorder="1" applyAlignment="1" applyProtection="1">
      <alignment horizontal="center" vertical="center"/>
      <protection locked="0"/>
    </xf>
    <xf numFmtId="44" fontId="73" fillId="0" borderId="63" xfId="46" applyFont="1" applyBorder="1" applyAlignment="1">
      <alignment horizontal="center" vertical="center" shrinkToFit="1"/>
    </xf>
    <xf numFmtId="8" fontId="73" fillId="33" borderId="33" xfId="46" applyNumberFormat="1" applyFont="1" applyFill="1" applyBorder="1" applyAlignment="1">
      <alignment horizontal="center" vertical="center" shrinkToFit="1"/>
    </xf>
    <xf numFmtId="0" fontId="73" fillId="4" borderId="33" xfId="0" applyFont="1" applyFill="1" applyBorder="1" applyAlignment="1" applyProtection="1">
      <alignment horizontal="center" vertical="center"/>
      <protection locked="0"/>
    </xf>
    <xf numFmtId="0" fontId="75" fillId="0" borderId="23" xfId="0" applyFont="1" applyBorder="1" applyAlignment="1">
      <alignment horizontal="center" vertical="center"/>
    </xf>
    <xf numFmtId="44" fontId="75" fillId="0" borderId="18" xfId="46" applyFont="1" applyBorder="1" applyAlignment="1">
      <alignment horizontal="center" vertical="center"/>
    </xf>
    <xf numFmtId="44" fontId="78" fillId="0" borderId="24" xfId="46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73" fillId="0" borderId="43" xfId="0" applyFont="1" applyBorder="1" applyAlignment="1">
      <alignment horizontal="center" vertical="center" shrinkToFit="1"/>
    </xf>
    <xf numFmtId="0" fontId="73" fillId="0" borderId="0" xfId="0" applyFont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4" borderId="11" xfId="49" applyFont="1" applyFill="1" applyBorder="1" applyAlignment="1" applyProtection="1">
      <alignment horizontal="center" vertical="center"/>
      <protection locked="0"/>
    </xf>
    <xf numFmtId="0" fontId="73" fillId="4" borderId="45" xfId="0" applyFont="1" applyFill="1" applyBorder="1" applyAlignment="1" applyProtection="1">
      <alignment horizontal="center" vertical="center" shrinkToFit="1"/>
      <protection locked="0"/>
    </xf>
    <xf numFmtId="0" fontId="73" fillId="4" borderId="47" xfId="0" applyFont="1" applyFill="1" applyBorder="1" applyAlignment="1" applyProtection="1">
      <alignment horizontal="center" vertical="center" shrinkToFit="1"/>
      <protection locked="0"/>
    </xf>
    <xf numFmtId="0" fontId="73" fillId="4" borderId="26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73" fillId="4" borderId="46" xfId="0" applyFont="1" applyFill="1" applyBorder="1" applyAlignment="1" applyProtection="1">
      <alignment horizontal="center" vertical="center" wrapText="1"/>
      <protection locked="0"/>
    </xf>
    <xf numFmtId="0" fontId="73" fillId="4" borderId="16" xfId="0" applyFont="1" applyFill="1" applyBorder="1" applyAlignment="1" applyProtection="1">
      <alignment horizontal="center" vertical="center" wrapText="1"/>
      <protection locked="0"/>
    </xf>
    <xf numFmtId="0" fontId="73" fillId="4" borderId="64" xfId="0" applyFont="1" applyFill="1" applyBorder="1" applyAlignment="1" applyProtection="1">
      <alignment horizontal="center" vertical="center" wrapText="1"/>
      <protection locked="0"/>
    </xf>
    <xf numFmtId="0" fontId="73" fillId="4" borderId="32" xfId="0" applyFont="1" applyFill="1" applyBorder="1" applyAlignment="1" applyProtection="1">
      <alignment horizontal="center" vertical="center" wrapText="1"/>
      <protection locked="0"/>
    </xf>
    <xf numFmtId="0" fontId="73" fillId="4" borderId="14" xfId="0" applyFont="1" applyFill="1" applyBorder="1" applyAlignment="1" applyProtection="1">
      <alignment horizontal="center" vertical="center" wrapText="1"/>
      <protection locked="0"/>
    </xf>
    <xf numFmtId="0" fontId="73" fillId="4" borderId="34" xfId="0" applyFont="1" applyFill="1" applyBorder="1" applyAlignment="1" applyProtection="1">
      <alignment horizontal="center" vertical="center" wrapText="1"/>
      <protection locked="0"/>
    </xf>
    <xf numFmtId="49" fontId="73" fillId="4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79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73" fillId="4" borderId="46" xfId="0" applyFont="1" applyFill="1" applyBorder="1" applyAlignment="1" applyProtection="1">
      <alignment horizontal="center" vertical="center"/>
      <protection locked="0"/>
    </xf>
    <xf numFmtId="0" fontId="73" fillId="4" borderId="64" xfId="0" applyFont="1" applyFill="1" applyBorder="1" applyAlignment="1" applyProtection="1">
      <alignment horizontal="center" vertical="center"/>
      <protection locked="0"/>
    </xf>
    <xf numFmtId="0" fontId="73" fillId="4" borderId="46" xfId="0" applyFont="1" applyFill="1" applyBorder="1" applyAlignment="1" applyProtection="1">
      <alignment horizontal="left" vertical="top" wrapText="1"/>
      <protection locked="0"/>
    </xf>
    <xf numFmtId="0" fontId="73" fillId="4" borderId="16" xfId="0" applyFont="1" applyFill="1" applyBorder="1" applyAlignment="1" applyProtection="1">
      <alignment horizontal="left" vertical="top" wrapText="1"/>
      <protection locked="0"/>
    </xf>
    <xf numFmtId="0" fontId="73" fillId="4" borderId="64" xfId="0" applyFont="1" applyFill="1" applyBorder="1" applyAlignment="1" applyProtection="1">
      <alignment horizontal="left" vertical="top" wrapText="1"/>
      <protection locked="0"/>
    </xf>
    <xf numFmtId="0" fontId="73" fillId="4" borderId="13" xfId="0" applyFont="1" applyFill="1" applyBorder="1" applyAlignment="1" applyProtection="1">
      <alignment horizontal="left" vertical="top" wrapText="1"/>
      <protection locked="0"/>
    </xf>
    <xf numFmtId="0" fontId="73" fillId="4" borderId="0" xfId="0" applyFont="1" applyFill="1" applyAlignment="1" applyProtection="1">
      <alignment horizontal="left" vertical="top" wrapText="1"/>
      <protection locked="0"/>
    </xf>
    <xf numFmtId="0" fontId="73" fillId="4" borderId="15" xfId="0" applyFont="1" applyFill="1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73" fillId="4" borderId="45" xfId="0" applyFont="1" applyFill="1" applyBorder="1" applyAlignment="1" applyProtection="1">
      <alignment horizontal="center" vertical="center"/>
      <protection locked="0"/>
    </xf>
    <xf numFmtId="0" fontId="73" fillId="4" borderId="47" xfId="0" applyFont="1" applyFill="1" applyBorder="1" applyAlignment="1" applyProtection="1">
      <alignment horizontal="center" vertical="center"/>
      <protection locked="0"/>
    </xf>
    <xf numFmtId="0" fontId="73" fillId="4" borderId="26" xfId="0" applyFont="1" applyFill="1" applyBorder="1" applyAlignment="1" applyProtection="1">
      <alignment horizontal="center" vertical="center"/>
      <protection locked="0"/>
    </xf>
    <xf numFmtId="0" fontId="73" fillId="0" borderId="14" xfId="0" applyFont="1" applyBorder="1" applyAlignment="1">
      <alignment horizontal="left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 shrinkToFit="1"/>
    </xf>
    <xf numFmtId="0" fontId="9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wrapText="1"/>
    </xf>
    <xf numFmtId="0" fontId="75" fillId="34" borderId="23" xfId="0" applyFont="1" applyFill="1" applyBorder="1" applyAlignment="1">
      <alignment horizontal="center" vertical="center"/>
    </xf>
    <xf numFmtId="0" fontId="75" fillId="34" borderId="18" xfId="0" applyFont="1" applyFill="1" applyBorder="1" applyAlignment="1">
      <alignment horizontal="center" vertical="center"/>
    </xf>
    <xf numFmtId="0" fontId="75" fillId="34" borderId="24" xfId="0" applyFont="1" applyFill="1" applyBorder="1" applyAlignment="1">
      <alignment horizontal="center" vertical="center"/>
    </xf>
    <xf numFmtId="44" fontId="93" fillId="34" borderId="23" xfId="0" applyNumberFormat="1" applyFont="1" applyFill="1" applyBorder="1" applyAlignment="1">
      <alignment horizontal="center" vertical="center" shrinkToFit="1"/>
    </xf>
    <xf numFmtId="44" fontId="93" fillId="34" borderId="24" xfId="0" applyNumberFormat="1" applyFont="1" applyFill="1" applyBorder="1" applyAlignment="1">
      <alignment horizontal="center" vertical="center" shrinkToFit="1"/>
    </xf>
    <xf numFmtId="0" fontId="94" fillId="34" borderId="23" xfId="0" applyFont="1" applyFill="1" applyBorder="1" applyAlignment="1">
      <alignment horizontal="center" vertical="center" wrapText="1"/>
    </xf>
    <xf numFmtId="0" fontId="94" fillId="34" borderId="18" xfId="0" applyFont="1" applyFill="1" applyBorder="1" applyAlignment="1">
      <alignment horizontal="center" vertical="center" wrapText="1"/>
    </xf>
    <xf numFmtId="0" fontId="94" fillId="34" borderId="24" xfId="0" applyFont="1" applyFill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87" fillId="0" borderId="65" xfId="0" applyFont="1" applyBorder="1" applyAlignment="1">
      <alignment horizontal="center" vertical="center"/>
    </xf>
    <xf numFmtId="0" fontId="87" fillId="0" borderId="66" xfId="0" applyFont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44" fontId="79" fillId="0" borderId="67" xfId="0" applyNumberFormat="1" applyFont="1" applyBorder="1" applyAlignment="1">
      <alignment horizontal="center" vertical="center" shrinkToFit="1"/>
    </xf>
    <xf numFmtId="44" fontId="79" fillId="0" borderId="68" xfId="0" applyNumberFormat="1" applyFont="1" applyBorder="1" applyAlignment="1">
      <alignment horizontal="center" vertical="center" shrinkToFit="1"/>
    </xf>
    <xf numFmtId="44" fontId="79" fillId="0" borderId="45" xfId="0" applyNumberFormat="1" applyFont="1" applyBorder="1" applyAlignment="1">
      <alignment horizontal="center" vertical="center" shrinkToFit="1"/>
    </xf>
    <xf numFmtId="44" fontId="79" fillId="0" borderId="69" xfId="0" applyNumberFormat="1" applyFont="1" applyBorder="1" applyAlignment="1">
      <alignment horizontal="center" vertical="center" shrinkToFit="1"/>
    </xf>
    <xf numFmtId="0" fontId="87" fillId="0" borderId="70" xfId="0" applyFont="1" applyBorder="1" applyAlignment="1">
      <alignment horizontal="center" vertical="center"/>
    </xf>
    <xf numFmtId="0" fontId="87" fillId="0" borderId="47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45" xfId="0" applyFont="1" applyBorder="1" applyAlignment="1">
      <alignment horizontal="center"/>
    </xf>
    <xf numFmtId="0" fontId="73" fillId="0" borderId="47" xfId="0" applyFont="1" applyBorder="1" applyAlignment="1">
      <alignment horizontal="center"/>
    </xf>
    <xf numFmtId="0" fontId="73" fillId="4" borderId="13" xfId="0" applyFont="1" applyFill="1" applyBorder="1" applyAlignment="1" applyProtection="1">
      <alignment horizontal="center" vertical="center" wrapText="1"/>
      <protection locked="0"/>
    </xf>
    <xf numFmtId="0" fontId="73" fillId="4" borderId="0" xfId="0" applyFont="1" applyFill="1" applyAlignment="1" applyProtection="1">
      <alignment horizontal="center" vertical="center" wrapText="1"/>
      <protection locked="0"/>
    </xf>
    <xf numFmtId="0" fontId="73" fillId="4" borderId="15" xfId="0" applyFont="1" applyFill="1" applyBorder="1" applyAlignment="1" applyProtection="1">
      <alignment horizontal="center" vertical="center" wrapText="1"/>
      <protection locked="0"/>
    </xf>
    <xf numFmtId="0" fontId="95" fillId="0" borderId="71" xfId="0" applyFont="1" applyBorder="1" applyAlignment="1">
      <alignment horizontal="center" vertical="center" wrapText="1"/>
    </xf>
    <xf numFmtId="0" fontId="96" fillId="0" borderId="72" xfId="0" applyFont="1" applyBorder="1" applyAlignment="1">
      <alignment horizontal="center" vertical="center"/>
    </xf>
    <xf numFmtId="0" fontId="96" fillId="0" borderId="73" xfId="0" applyFont="1" applyBorder="1" applyAlignment="1">
      <alignment horizontal="center" vertical="center"/>
    </xf>
    <xf numFmtId="0" fontId="96" fillId="0" borderId="44" xfId="0" applyFont="1" applyBorder="1" applyAlignment="1">
      <alignment horizontal="center" vertical="center"/>
    </xf>
    <xf numFmtId="0" fontId="96" fillId="0" borderId="74" xfId="0" applyFont="1" applyBorder="1" applyAlignment="1">
      <alignment horizontal="center" vertical="center"/>
    </xf>
    <xf numFmtId="0" fontId="96" fillId="0" borderId="75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97" fillId="0" borderId="0" xfId="0" applyFont="1" applyAlignment="1">
      <alignment horizontal="center" vertical="center" wrapText="1"/>
    </xf>
    <xf numFmtId="0" fontId="98" fillId="0" borderId="46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 wrapText="1"/>
    </xf>
    <xf numFmtId="0" fontId="98" fillId="0" borderId="64" xfId="0" applyFont="1" applyBorder="1" applyAlignment="1">
      <alignment horizontal="center" vertical="center" wrapText="1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76" fillId="0" borderId="71" xfId="0" applyFont="1" applyBorder="1" applyAlignment="1">
      <alignment horizontal="left" vertical="top" wrapText="1"/>
    </xf>
    <xf numFmtId="0" fontId="76" fillId="0" borderId="72" xfId="0" applyFont="1" applyBorder="1" applyAlignment="1">
      <alignment horizontal="left" vertical="top" wrapText="1"/>
    </xf>
    <xf numFmtId="0" fontId="76" fillId="0" borderId="73" xfId="0" applyFont="1" applyBorder="1" applyAlignment="1">
      <alignment horizontal="left" vertical="top" wrapText="1"/>
    </xf>
    <xf numFmtId="0" fontId="76" fillId="0" borderId="49" xfId="0" applyFont="1" applyBorder="1" applyAlignment="1">
      <alignment horizontal="left" vertical="top" wrapText="1"/>
    </xf>
    <xf numFmtId="0" fontId="76" fillId="0" borderId="0" xfId="0" applyFont="1" applyAlignment="1">
      <alignment horizontal="left" vertical="top" wrapText="1"/>
    </xf>
    <xf numFmtId="0" fontId="76" fillId="0" borderId="76" xfId="0" applyFont="1" applyBorder="1" applyAlignment="1">
      <alignment horizontal="left" vertical="top" wrapText="1"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76" xfId="0" applyBorder="1" applyAlignment="1">
      <alignment/>
    </xf>
    <xf numFmtId="0" fontId="0" fillId="0" borderId="44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100" fillId="33" borderId="70" xfId="0" applyFont="1" applyFill="1" applyBorder="1" applyAlignment="1">
      <alignment horizontal="center" vertical="center"/>
    </xf>
    <xf numFmtId="0" fontId="100" fillId="33" borderId="47" xfId="0" applyFont="1" applyFill="1" applyBorder="1" applyAlignment="1">
      <alignment horizontal="center" vertical="center"/>
    </xf>
    <xf numFmtId="0" fontId="100" fillId="33" borderId="26" xfId="0" applyFont="1" applyFill="1" applyBorder="1" applyAlignment="1">
      <alignment horizontal="center" vertical="center"/>
    </xf>
    <xf numFmtId="44" fontId="79" fillId="0" borderId="77" xfId="0" applyNumberFormat="1" applyFont="1" applyBorder="1" applyAlignment="1">
      <alignment horizontal="center" vertical="center" shrinkToFit="1"/>
    </xf>
    <xf numFmtId="44" fontId="79" fillId="0" borderId="22" xfId="0" applyNumberFormat="1" applyFont="1" applyBorder="1" applyAlignment="1">
      <alignment horizontal="center" vertical="center" shrinkToFit="1"/>
    </xf>
    <xf numFmtId="0" fontId="83" fillId="0" borderId="23" xfId="0" applyFont="1" applyBorder="1" applyAlignment="1">
      <alignment horizontal="center" vertical="center" shrinkToFit="1"/>
    </xf>
    <xf numFmtId="0" fontId="83" fillId="0" borderId="18" xfId="0" applyFont="1" applyBorder="1" applyAlignment="1">
      <alignment horizontal="center" vertical="center" shrinkToFit="1"/>
    </xf>
    <xf numFmtId="0" fontId="83" fillId="0" borderId="24" xfId="0" applyFont="1" applyBorder="1" applyAlignment="1">
      <alignment horizontal="center" vertical="center" shrinkToFit="1"/>
    </xf>
    <xf numFmtId="0" fontId="74" fillId="0" borderId="23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44" fontId="101" fillId="34" borderId="23" xfId="0" applyNumberFormat="1" applyFont="1" applyFill="1" applyBorder="1" applyAlignment="1">
      <alignment horizontal="center" vertical="top" shrinkToFit="1"/>
    </xf>
    <xf numFmtId="44" fontId="101" fillId="34" borderId="24" xfId="0" applyNumberFormat="1" applyFont="1" applyFill="1" applyBorder="1" applyAlignment="1">
      <alignment horizontal="center" vertical="top" shrinkToFit="1"/>
    </xf>
    <xf numFmtId="0" fontId="93" fillId="0" borderId="13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9"/>
  <sheetViews>
    <sheetView tabSelected="1" view="pageLayout" zoomScale="75" zoomScalePageLayoutView="75" workbookViewId="0" topLeftCell="A1">
      <selection activeCell="A1" sqref="A1"/>
    </sheetView>
  </sheetViews>
  <sheetFormatPr defaultColWidth="10.7109375" defaultRowHeight="14.25" customHeight="1"/>
  <cols>
    <col min="1" max="1" width="18.8515625" style="1" customWidth="1"/>
    <col min="2" max="2" width="5.421875" style="1" customWidth="1"/>
    <col min="3" max="3" width="8.28125" style="2" customWidth="1"/>
    <col min="4" max="4" width="4.421875" style="1" customWidth="1"/>
    <col min="5" max="5" width="9.00390625" style="2" customWidth="1"/>
    <col min="6" max="6" width="2.421875" style="2" customWidth="1"/>
    <col min="7" max="7" width="18.8515625" style="1" customWidth="1"/>
    <col min="8" max="8" width="5.57421875" style="1" customWidth="1"/>
    <col min="9" max="9" width="8.28125" style="2" customWidth="1"/>
    <col min="10" max="10" width="4.421875" style="1" customWidth="1"/>
    <col min="11" max="11" width="9.421875" style="2" customWidth="1"/>
    <col min="12" max="12" width="3.8515625" style="1" customWidth="1"/>
    <col min="13" max="13" width="18.8515625" style="1" customWidth="1"/>
    <col min="14" max="14" width="5.57421875" style="1" customWidth="1"/>
    <col min="15" max="15" width="8.28125" style="1" customWidth="1"/>
    <col min="16" max="16" width="4.421875" style="1" customWidth="1"/>
    <col min="17" max="17" width="9.7109375" style="1" customWidth="1"/>
    <col min="18" max="18" width="0.9921875" style="2" customWidth="1"/>
    <col min="19" max="19" width="18.8515625" style="1" customWidth="1"/>
    <col min="20" max="20" width="5.421875" style="1" customWidth="1"/>
    <col min="21" max="21" width="8.00390625" style="1" customWidth="1"/>
    <col min="22" max="22" width="4.421875" style="1" customWidth="1"/>
    <col min="23" max="23" width="9.28125" style="1" customWidth="1"/>
    <col min="24" max="24" width="4.8515625" style="1" customWidth="1"/>
    <col min="25" max="42" width="2.421875" style="1" customWidth="1"/>
    <col min="43" max="43" width="6.00390625" style="1" customWidth="1"/>
    <col min="44" max="84" width="2.421875" style="1" customWidth="1"/>
    <col min="85" max="16384" width="10.7109375" style="1" customWidth="1"/>
  </cols>
  <sheetData>
    <row r="1" spans="1:63" ht="16.5" customHeight="1" thickBot="1" thickTop="1">
      <c r="A1" s="54"/>
      <c r="B1" s="55" t="s">
        <v>60</v>
      </c>
      <c r="C1" s="56"/>
      <c r="D1" s="55"/>
      <c r="E1" s="57"/>
      <c r="F1" s="3"/>
      <c r="G1" s="249" t="s">
        <v>174</v>
      </c>
      <c r="H1" s="250"/>
      <c r="I1" s="250"/>
      <c r="J1" s="250"/>
      <c r="K1" s="251"/>
      <c r="M1" s="145" t="s">
        <v>142</v>
      </c>
      <c r="N1" s="146"/>
      <c r="O1" s="146"/>
      <c r="P1" s="147"/>
      <c r="Q1" s="148"/>
      <c r="R1" s="3"/>
      <c r="X1" s="10"/>
      <c r="Y1" s="257" t="s">
        <v>177</v>
      </c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R1" s="131"/>
      <c r="AS1" s="131"/>
      <c r="AT1" s="214" t="s">
        <v>176</v>
      </c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</row>
    <row r="2" spans="1:63" ht="16.5" customHeight="1" thickBot="1">
      <c r="A2" s="62" t="s">
        <v>0</v>
      </c>
      <c r="B2" s="39" t="s">
        <v>1</v>
      </c>
      <c r="C2" s="40" t="s">
        <v>10</v>
      </c>
      <c r="D2" s="39" t="s">
        <v>2</v>
      </c>
      <c r="E2" s="43" t="s">
        <v>3</v>
      </c>
      <c r="F2" s="4"/>
      <c r="G2" s="252"/>
      <c r="H2" s="253"/>
      <c r="I2" s="253"/>
      <c r="J2" s="253"/>
      <c r="K2" s="254"/>
      <c r="M2" s="149" t="s">
        <v>110</v>
      </c>
      <c r="N2" s="21" t="s">
        <v>26</v>
      </c>
      <c r="O2" s="50">
        <v>2.95</v>
      </c>
      <c r="P2" s="37"/>
      <c r="Q2" s="150">
        <f>P2*O2</f>
        <v>0</v>
      </c>
      <c r="R2" s="4"/>
      <c r="S2" s="168"/>
      <c r="T2" s="41" t="s">
        <v>24</v>
      </c>
      <c r="U2" s="169"/>
      <c r="V2" s="41"/>
      <c r="W2" s="170"/>
      <c r="X2" s="10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R2" s="131"/>
      <c r="AS2" s="131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</row>
    <row r="3" spans="1:63" ht="16.5" customHeight="1">
      <c r="A3" s="80" t="s">
        <v>140</v>
      </c>
      <c r="B3" s="21" t="s">
        <v>11</v>
      </c>
      <c r="C3" s="49">
        <v>10</v>
      </c>
      <c r="D3" s="37"/>
      <c r="E3" s="86">
        <f>D3*C3</f>
        <v>0</v>
      </c>
      <c r="G3" s="62" t="s">
        <v>0</v>
      </c>
      <c r="H3" s="70" t="s">
        <v>1</v>
      </c>
      <c r="I3" s="71" t="s">
        <v>10</v>
      </c>
      <c r="J3" s="70" t="s">
        <v>2</v>
      </c>
      <c r="K3" s="46" t="s">
        <v>3</v>
      </c>
      <c r="M3" s="149" t="s">
        <v>111</v>
      </c>
      <c r="N3" s="21" t="s">
        <v>26</v>
      </c>
      <c r="O3" s="50">
        <v>2.95</v>
      </c>
      <c r="P3" s="37"/>
      <c r="Q3" s="150">
        <f>P3*O3</f>
        <v>0</v>
      </c>
      <c r="S3" s="171" t="s">
        <v>0</v>
      </c>
      <c r="T3" s="39" t="s">
        <v>1</v>
      </c>
      <c r="U3" s="40" t="s">
        <v>10</v>
      </c>
      <c r="V3" s="39" t="s">
        <v>2</v>
      </c>
      <c r="W3" s="46" t="s">
        <v>3</v>
      </c>
      <c r="X3" s="10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R3" s="132"/>
      <c r="AS3" s="132"/>
      <c r="AT3" s="215" t="s">
        <v>22</v>
      </c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</row>
    <row r="4" spans="1:63" ht="16.5" customHeight="1">
      <c r="A4" s="80" t="s">
        <v>140</v>
      </c>
      <c r="B4" s="21" t="s">
        <v>5</v>
      </c>
      <c r="C4" s="49">
        <v>16.75</v>
      </c>
      <c r="D4" s="37"/>
      <c r="E4" s="86">
        <f>D4*C4</f>
        <v>0</v>
      </c>
      <c r="G4" s="81" t="s">
        <v>81</v>
      </c>
      <c r="H4" s="21" t="s">
        <v>58</v>
      </c>
      <c r="I4" s="50">
        <v>18.2</v>
      </c>
      <c r="J4" s="37"/>
      <c r="K4" s="88">
        <f>J4*I4</f>
        <v>0</v>
      </c>
      <c r="M4" s="149" t="s">
        <v>50</v>
      </c>
      <c r="N4" s="21" t="s">
        <v>59</v>
      </c>
      <c r="O4" s="50">
        <v>25.8</v>
      </c>
      <c r="P4" s="37"/>
      <c r="Q4" s="151">
        <f>P4*O4</f>
        <v>0</v>
      </c>
      <c r="S4" s="82" t="s">
        <v>47</v>
      </c>
      <c r="T4" s="21" t="s">
        <v>4</v>
      </c>
      <c r="U4" s="50">
        <v>6.3</v>
      </c>
      <c r="V4" s="37"/>
      <c r="W4" s="86">
        <f>V4*U4</f>
        <v>0</v>
      </c>
      <c r="X4" s="10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R4" s="133"/>
      <c r="AS4" s="133"/>
      <c r="AT4" s="216" t="s">
        <v>23</v>
      </c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</row>
    <row r="5" spans="1:63" ht="16.5" customHeight="1">
      <c r="A5" s="80" t="s">
        <v>166</v>
      </c>
      <c r="B5" s="21" t="s">
        <v>125</v>
      </c>
      <c r="C5" s="49">
        <v>17.4</v>
      </c>
      <c r="D5" s="37"/>
      <c r="E5" s="86">
        <f>D5*C5</f>
        <v>0</v>
      </c>
      <c r="F5" s="3"/>
      <c r="G5" s="81" t="s">
        <v>82</v>
      </c>
      <c r="H5" s="21" t="s">
        <v>58</v>
      </c>
      <c r="I5" s="50">
        <v>18.2</v>
      </c>
      <c r="J5" s="37"/>
      <c r="K5" s="88">
        <f>J5*I5</f>
        <v>0</v>
      </c>
      <c r="M5" s="149" t="s">
        <v>51</v>
      </c>
      <c r="N5" s="21" t="s">
        <v>59</v>
      </c>
      <c r="O5" s="50">
        <v>25.8</v>
      </c>
      <c r="P5" s="37"/>
      <c r="Q5" s="150">
        <f>P5*O5</f>
        <v>0</v>
      </c>
      <c r="R5" s="3"/>
      <c r="S5" s="82" t="s">
        <v>47</v>
      </c>
      <c r="T5" s="21" t="s">
        <v>5</v>
      </c>
      <c r="U5" s="50">
        <v>15.75</v>
      </c>
      <c r="V5" s="37"/>
      <c r="W5" s="86">
        <f>V5*U5</f>
        <v>0</v>
      </c>
      <c r="X5" s="10"/>
      <c r="Y5" s="264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R5" s="134"/>
      <c r="AS5" s="134"/>
      <c r="AT5" s="217" t="s">
        <v>68</v>
      </c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</row>
    <row r="6" spans="1:63" ht="16.5" customHeight="1">
      <c r="A6" s="80" t="s">
        <v>166</v>
      </c>
      <c r="B6" s="21" t="s">
        <v>141</v>
      </c>
      <c r="C6" s="49">
        <v>27.8</v>
      </c>
      <c r="D6" s="37"/>
      <c r="E6" s="86">
        <f>D6*C6</f>
        <v>0</v>
      </c>
      <c r="F6" s="3"/>
      <c r="G6" s="82" t="s">
        <v>129</v>
      </c>
      <c r="H6" s="21" t="s">
        <v>5</v>
      </c>
      <c r="I6" s="50">
        <v>19.75</v>
      </c>
      <c r="J6" s="37"/>
      <c r="K6" s="88">
        <f>J6*I6</f>
        <v>0</v>
      </c>
      <c r="M6" s="149" t="s">
        <v>52</v>
      </c>
      <c r="N6" s="21" t="s">
        <v>59</v>
      </c>
      <c r="O6" s="50">
        <v>25.8</v>
      </c>
      <c r="P6" s="37"/>
      <c r="Q6" s="150">
        <f>P6*O6</f>
        <v>0</v>
      </c>
      <c r="R6" s="3"/>
      <c r="S6" s="81" t="s">
        <v>48</v>
      </c>
      <c r="T6" s="21" t="s">
        <v>11</v>
      </c>
      <c r="U6" s="50">
        <v>8.5</v>
      </c>
      <c r="V6" s="37"/>
      <c r="W6" s="86">
        <f>V6*U6</f>
        <v>0</v>
      </c>
      <c r="X6" s="10"/>
      <c r="Y6" s="258" t="s">
        <v>67</v>
      </c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60"/>
      <c r="AR6" s="129"/>
      <c r="AS6" s="129"/>
      <c r="AT6" s="219" t="s">
        <v>61</v>
      </c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</row>
    <row r="7" spans="1:63" ht="16.5" customHeight="1">
      <c r="A7" s="66" t="s">
        <v>69</v>
      </c>
      <c r="B7" s="48" t="s">
        <v>4</v>
      </c>
      <c r="C7" s="50">
        <v>6</v>
      </c>
      <c r="D7" s="37"/>
      <c r="E7" s="86">
        <f aca="true" t="shared" si="0" ref="E7:E14">D7*C7</f>
        <v>0</v>
      </c>
      <c r="F7" s="3"/>
      <c r="G7" s="82" t="s">
        <v>130</v>
      </c>
      <c r="H7" s="21" t="s">
        <v>5</v>
      </c>
      <c r="I7" s="50">
        <v>19.75</v>
      </c>
      <c r="J7" s="37"/>
      <c r="K7" s="88">
        <f>J7*I7</f>
        <v>0</v>
      </c>
      <c r="M7" s="149" t="s">
        <v>146</v>
      </c>
      <c r="N7" s="117" t="s">
        <v>147</v>
      </c>
      <c r="O7" s="118">
        <v>8.7</v>
      </c>
      <c r="P7" s="37"/>
      <c r="Q7" s="150">
        <f aca="true" t="shared" si="1" ref="Q7:Q14">O7*P7</f>
        <v>0</v>
      </c>
      <c r="R7" s="3"/>
      <c r="S7" s="81" t="s">
        <v>48</v>
      </c>
      <c r="T7" s="21" t="s">
        <v>5</v>
      </c>
      <c r="U7" s="50">
        <v>14</v>
      </c>
      <c r="V7" s="37"/>
      <c r="W7" s="86">
        <f>V7*U7</f>
        <v>0</v>
      </c>
      <c r="X7" s="10"/>
      <c r="Y7" s="261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263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</row>
    <row r="8" spans="1:63" ht="16.5" customHeight="1">
      <c r="A8" s="66" t="s">
        <v>128</v>
      </c>
      <c r="B8" s="48" t="s">
        <v>4</v>
      </c>
      <c r="C8" s="50">
        <v>6</v>
      </c>
      <c r="D8" s="37"/>
      <c r="E8" s="86">
        <f t="shared" si="0"/>
        <v>0</v>
      </c>
      <c r="F8" s="4"/>
      <c r="G8" s="81" t="s">
        <v>83</v>
      </c>
      <c r="H8" s="21" t="s">
        <v>6</v>
      </c>
      <c r="I8" s="50">
        <v>22.1</v>
      </c>
      <c r="J8" s="37"/>
      <c r="K8" s="88">
        <f>J8*I8</f>
        <v>0</v>
      </c>
      <c r="M8" s="152" t="s">
        <v>148</v>
      </c>
      <c r="N8" s="117" t="s">
        <v>147</v>
      </c>
      <c r="O8" s="118">
        <v>8.7</v>
      </c>
      <c r="P8" s="37"/>
      <c r="Q8" s="150">
        <f t="shared" si="1"/>
        <v>0</v>
      </c>
      <c r="R8" s="4"/>
      <c r="S8" s="81" t="s">
        <v>14</v>
      </c>
      <c r="T8" s="21" t="s">
        <v>11</v>
      </c>
      <c r="U8" s="50">
        <v>3.75</v>
      </c>
      <c r="V8" s="37"/>
      <c r="W8" s="86">
        <f>V8*U8</f>
        <v>0</v>
      </c>
      <c r="X8" s="10"/>
      <c r="Y8" s="261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3"/>
      <c r="AR8" s="25"/>
      <c r="AS8" s="135"/>
      <c r="AT8" s="25" t="s">
        <v>27</v>
      </c>
      <c r="AU8" s="37"/>
      <c r="AV8" s="30" t="s">
        <v>28</v>
      </c>
      <c r="AW8" s="31"/>
      <c r="AX8" s="37"/>
      <c r="AY8" s="30" t="s">
        <v>29</v>
      </c>
      <c r="AZ8" s="31"/>
      <c r="BA8" s="37"/>
      <c r="BB8" s="30" t="s">
        <v>30</v>
      </c>
      <c r="BC8" s="31"/>
      <c r="BD8" s="202"/>
      <c r="BE8" s="203"/>
      <c r="BF8" s="203"/>
      <c r="BG8" s="203"/>
      <c r="BH8" s="203"/>
      <c r="BI8" s="203"/>
      <c r="BJ8" s="203"/>
      <c r="BK8" s="204"/>
    </row>
    <row r="9" spans="1:49" ht="16.5" customHeight="1" thickBot="1">
      <c r="A9" s="66" t="s">
        <v>71</v>
      </c>
      <c r="B9" s="48" t="s">
        <v>4</v>
      </c>
      <c r="C9" s="50">
        <v>6</v>
      </c>
      <c r="D9" s="37"/>
      <c r="E9" s="86">
        <f t="shared" si="0"/>
        <v>0</v>
      </c>
      <c r="G9" s="81" t="s">
        <v>84</v>
      </c>
      <c r="H9" s="21" t="s">
        <v>6</v>
      </c>
      <c r="I9" s="50">
        <v>22.1</v>
      </c>
      <c r="J9" s="37"/>
      <c r="K9" s="88">
        <f>J9*I9</f>
        <v>0</v>
      </c>
      <c r="M9" s="153" t="s">
        <v>149</v>
      </c>
      <c r="N9" s="117" t="s">
        <v>147</v>
      </c>
      <c r="O9" s="118">
        <v>8.7</v>
      </c>
      <c r="P9" s="37"/>
      <c r="Q9" s="150">
        <f t="shared" si="1"/>
        <v>0</v>
      </c>
      <c r="S9" s="172" t="s">
        <v>14</v>
      </c>
      <c r="T9" s="8" t="s">
        <v>5</v>
      </c>
      <c r="U9" s="52">
        <v>6.25</v>
      </c>
      <c r="V9" s="38"/>
      <c r="W9" s="87">
        <f>V9*U9</f>
        <v>0</v>
      </c>
      <c r="X9" s="10"/>
      <c r="Y9" s="242" t="s">
        <v>21</v>
      </c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43"/>
      <c r="AR9" s="136"/>
      <c r="AS9" s="136"/>
      <c r="AT9" s="205" t="s">
        <v>36</v>
      </c>
      <c r="AU9" s="205"/>
      <c r="AV9" s="205"/>
      <c r="AW9" s="34"/>
    </row>
    <row r="10" spans="1:63" ht="16.5" customHeight="1">
      <c r="A10" s="65" t="s">
        <v>70</v>
      </c>
      <c r="B10" s="48" t="s">
        <v>4</v>
      </c>
      <c r="C10" s="50">
        <v>6</v>
      </c>
      <c r="D10" s="37"/>
      <c r="E10" s="86">
        <f t="shared" si="0"/>
        <v>0</v>
      </c>
      <c r="G10" s="82" t="s">
        <v>85</v>
      </c>
      <c r="H10" s="21" t="s">
        <v>9</v>
      </c>
      <c r="I10" s="50">
        <v>23.7</v>
      </c>
      <c r="J10" s="37"/>
      <c r="K10" s="88">
        <f>J10*I10</f>
        <v>0</v>
      </c>
      <c r="M10" s="149" t="s">
        <v>150</v>
      </c>
      <c r="N10" s="117" t="s">
        <v>151</v>
      </c>
      <c r="O10" s="118">
        <v>17.4</v>
      </c>
      <c r="P10" s="37"/>
      <c r="Q10" s="150">
        <f t="shared" si="1"/>
        <v>0</v>
      </c>
      <c r="S10" s="81" t="s">
        <v>173</v>
      </c>
      <c r="T10" s="21" t="s">
        <v>11</v>
      </c>
      <c r="U10" s="50">
        <v>9.75</v>
      </c>
      <c r="V10" s="37"/>
      <c r="W10" s="86">
        <f>V10*U10</f>
        <v>0</v>
      </c>
      <c r="X10" s="10"/>
      <c r="Y10" s="68" t="s">
        <v>27</v>
      </c>
      <c r="Z10" s="37"/>
      <c r="AA10" s="30" t="s">
        <v>28</v>
      </c>
      <c r="AB10" s="31"/>
      <c r="AC10" s="37"/>
      <c r="AD10" s="30" t="s">
        <v>29</v>
      </c>
      <c r="AE10" s="31"/>
      <c r="AF10" s="37"/>
      <c r="AG10" s="241" t="s">
        <v>30</v>
      </c>
      <c r="AH10" s="174"/>
      <c r="AI10" s="202"/>
      <c r="AJ10" s="203"/>
      <c r="AK10" s="203"/>
      <c r="AL10" s="203"/>
      <c r="AM10" s="203"/>
      <c r="AN10" s="203"/>
      <c r="AO10" s="203"/>
      <c r="AP10" s="204"/>
      <c r="AR10" s="138"/>
      <c r="AS10" s="138"/>
      <c r="AT10" s="181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7"/>
    </row>
    <row r="11" spans="1:63" ht="16.5" customHeight="1" thickBot="1">
      <c r="A11" s="66" t="s">
        <v>74</v>
      </c>
      <c r="B11" s="48" t="s">
        <v>5</v>
      </c>
      <c r="C11" s="50">
        <v>15</v>
      </c>
      <c r="D11" s="37"/>
      <c r="E11" s="86">
        <f t="shared" si="0"/>
        <v>0</v>
      </c>
      <c r="G11" s="82" t="s">
        <v>86</v>
      </c>
      <c r="H11" s="21" t="s">
        <v>9</v>
      </c>
      <c r="I11" s="49">
        <v>23.7</v>
      </c>
      <c r="J11" s="37"/>
      <c r="K11" s="88">
        <f>J11*I11</f>
        <v>0</v>
      </c>
      <c r="M11" s="152" t="s">
        <v>152</v>
      </c>
      <c r="N11" s="119" t="s">
        <v>151</v>
      </c>
      <c r="O11" s="118">
        <v>17.4</v>
      </c>
      <c r="P11" s="37"/>
      <c r="Q11" s="150">
        <f t="shared" si="1"/>
        <v>0</v>
      </c>
      <c r="S11" s="172" t="s">
        <v>173</v>
      </c>
      <c r="T11" s="8" t="s">
        <v>5</v>
      </c>
      <c r="U11" s="52">
        <v>16.25</v>
      </c>
      <c r="V11" s="38"/>
      <c r="W11" s="87">
        <f>V11*U11</f>
        <v>0</v>
      </c>
      <c r="X11" s="10"/>
      <c r="Y11" s="255" t="s">
        <v>36</v>
      </c>
      <c r="Z11" s="256"/>
      <c r="AP11" s="64"/>
      <c r="AR11" s="138"/>
      <c r="AS11" s="138"/>
      <c r="AT11" s="208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10"/>
    </row>
    <row r="12" spans="1:56" ht="16.5" customHeight="1" thickBot="1">
      <c r="A12" s="66" t="s">
        <v>72</v>
      </c>
      <c r="B12" s="48" t="s">
        <v>5</v>
      </c>
      <c r="C12" s="50">
        <v>15</v>
      </c>
      <c r="D12" s="37"/>
      <c r="E12" s="86">
        <f t="shared" si="0"/>
        <v>0</v>
      </c>
      <c r="G12" s="81" t="s">
        <v>89</v>
      </c>
      <c r="H12" s="21" t="s">
        <v>57</v>
      </c>
      <c r="I12" s="50">
        <v>13.8</v>
      </c>
      <c r="J12" s="37"/>
      <c r="K12" s="88">
        <f>J12*I12</f>
        <v>0</v>
      </c>
      <c r="M12" s="153" t="s">
        <v>153</v>
      </c>
      <c r="N12" s="117" t="s">
        <v>151</v>
      </c>
      <c r="O12" s="118">
        <v>17.4</v>
      </c>
      <c r="P12" s="37"/>
      <c r="Q12" s="150">
        <f t="shared" si="1"/>
        <v>0</v>
      </c>
      <c r="S12" s="228" t="s">
        <v>54</v>
      </c>
      <c r="T12" s="229"/>
      <c r="U12" s="229"/>
      <c r="V12" s="229"/>
      <c r="W12" s="230"/>
      <c r="X12" s="10"/>
      <c r="Y12" s="181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3"/>
      <c r="AR12" s="136"/>
      <c r="AS12" s="136"/>
      <c r="AT12" s="142" t="s">
        <v>35</v>
      </c>
      <c r="AU12" s="142"/>
      <c r="AV12" s="142"/>
      <c r="AW12" s="122"/>
      <c r="AX12" s="20"/>
      <c r="AZ12" s="6"/>
      <c r="BA12" s="6"/>
      <c r="BB12" s="6"/>
      <c r="BC12" s="6"/>
      <c r="BD12" s="6"/>
    </row>
    <row r="13" spans="1:63" ht="16.5" customHeight="1">
      <c r="A13" s="66" t="s">
        <v>71</v>
      </c>
      <c r="B13" s="48" t="s">
        <v>5</v>
      </c>
      <c r="C13" s="50">
        <v>15</v>
      </c>
      <c r="D13" s="37"/>
      <c r="E13" s="86">
        <f t="shared" si="0"/>
        <v>0</v>
      </c>
      <c r="F13" s="3"/>
      <c r="G13" s="81" t="s">
        <v>90</v>
      </c>
      <c r="H13" s="21" t="s">
        <v>57</v>
      </c>
      <c r="I13" s="50">
        <v>13.8</v>
      </c>
      <c r="J13" s="37"/>
      <c r="K13" s="88">
        <f>J13*I13</f>
        <v>0</v>
      </c>
      <c r="M13" s="149" t="s">
        <v>154</v>
      </c>
      <c r="N13" s="117" t="s">
        <v>155</v>
      </c>
      <c r="O13" s="118">
        <v>23</v>
      </c>
      <c r="P13" s="37"/>
      <c r="Q13" s="150">
        <f t="shared" si="1"/>
        <v>0</v>
      </c>
      <c r="R13" s="3"/>
      <c r="S13" s="231" t="s">
        <v>42</v>
      </c>
      <c r="T13" s="232"/>
      <c r="U13" s="233"/>
      <c r="V13" s="234">
        <f>SUM(E17:E20)</f>
        <v>0</v>
      </c>
      <c r="W13" s="235"/>
      <c r="X13" s="10"/>
      <c r="Y13" s="184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6"/>
      <c r="AR13" s="139"/>
      <c r="AS13" s="139"/>
      <c r="AT13" s="176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80"/>
    </row>
    <row r="14" spans="1:63" ht="16.5" customHeight="1" thickBot="1">
      <c r="A14" s="108" t="s">
        <v>73</v>
      </c>
      <c r="B14" s="85" t="s">
        <v>5</v>
      </c>
      <c r="C14" s="63">
        <v>15</v>
      </c>
      <c r="D14" s="38"/>
      <c r="E14" s="87">
        <f t="shared" si="0"/>
        <v>0</v>
      </c>
      <c r="F14" s="4"/>
      <c r="G14" s="81" t="s">
        <v>122</v>
      </c>
      <c r="H14" s="21" t="s">
        <v>6</v>
      </c>
      <c r="I14" s="50">
        <v>22.1</v>
      </c>
      <c r="J14" s="37"/>
      <c r="K14" s="88">
        <f>J14*I14</f>
        <v>0</v>
      </c>
      <c r="M14" s="152" t="s">
        <v>156</v>
      </c>
      <c r="N14" s="120" t="s">
        <v>155</v>
      </c>
      <c r="O14" s="121">
        <v>23</v>
      </c>
      <c r="P14" s="167"/>
      <c r="Q14" s="154">
        <f t="shared" si="1"/>
        <v>0</v>
      </c>
      <c r="R14" s="4"/>
      <c r="S14" s="238" t="s">
        <v>44</v>
      </c>
      <c r="T14" s="239"/>
      <c r="U14" s="240"/>
      <c r="V14" s="236">
        <f>SUM(E23:E32)</f>
        <v>0</v>
      </c>
      <c r="W14" s="237"/>
      <c r="Y14" s="244" t="s">
        <v>35</v>
      </c>
      <c r="Z14" s="245"/>
      <c r="AA14" s="245"/>
      <c r="AC14" s="36"/>
      <c r="AE14" s="6"/>
      <c r="AF14" s="6"/>
      <c r="AG14" s="6"/>
      <c r="AH14" s="6"/>
      <c r="AI14" s="6"/>
      <c r="AP14" s="64"/>
      <c r="AR14" s="136"/>
      <c r="AS14" s="136"/>
      <c r="AT14" s="142" t="s">
        <v>37</v>
      </c>
      <c r="AU14" s="142"/>
      <c r="AV14" s="142"/>
      <c r="AW14" s="122"/>
      <c r="AX14" s="3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</row>
    <row r="15" spans="1:63" ht="16.5" customHeight="1" thickBot="1">
      <c r="A15" s="97"/>
      <c r="B15" s="98" t="s">
        <v>117</v>
      </c>
      <c r="C15" s="99"/>
      <c r="D15" s="100"/>
      <c r="E15" s="101"/>
      <c r="G15" s="81" t="s">
        <v>123</v>
      </c>
      <c r="H15" s="21" t="s">
        <v>6</v>
      </c>
      <c r="I15" s="50">
        <v>22.1</v>
      </c>
      <c r="J15" s="37"/>
      <c r="K15" s="88">
        <f>J15*I15</f>
        <v>0</v>
      </c>
      <c r="M15" s="155" t="s">
        <v>157</v>
      </c>
      <c r="N15" s="117" t="s">
        <v>155</v>
      </c>
      <c r="O15" s="118">
        <v>23</v>
      </c>
      <c r="P15" s="37"/>
      <c r="Q15" s="150">
        <f>O15*P15</f>
        <v>0</v>
      </c>
      <c r="S15" s="238" t="s">
        <v>43</v>
      </c>
      <c r="T15" s="239"/>
      <c r="U15" s="240"/>
      <c r="V15" s="236">
        <f>SUM(SUM(K4:K37))</f>
        <v>0</v>
      </c>
      <c r="W15" s="237"/>
      <c r="Y15" s="181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3"/>
      <c r="AR15" s="138"/>
      <c r="AS15" s="138"/>
      <c r="AT15" s="181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7"/>
    </row>
    <row r="16" spans="1:63" ht="16.5" customHeight="1">
      <c r="A16" s="62" t="s">
        <v>0</v>
      </c>
      <c r="B16" s="72" t="s">
        <v>49</v>
      </c>
      <c r="C16" s="73" t="s">
        <v>10</v>
      </c>
      <c r="D16" s="70" t="s">
        <v>2</v>
      </c>
      <c r="E16" s="46" t="s">
        <v>3</v>
      </c>
      <c r="G16" s="81" t="s">
        <v>91</v>
      </c>
      <c r="H16" s="21" t="s">
        <v>7</v>
      </c>
      <c r="I16" s="50">
        <v>35.55</v>
      </c>
      <c r="J16" s="37"/>
      <c r="K16" s="88">
        <f>J16*I16</f>
        <v>0</v>
      </c>
      <c r="M16" s="156" t="s">
        <v>12</v>
      </c>
      <c r="N16" s="78" t="s">
        <v>5</v>
      </c>
      <c r="O16" s="53">
        <v>7.5</v>
      </c>
      <c r="P16" s="42"/>
      <c r="Q16" s="157">
        <f aca="true" t="shared" si="2" ref="Q16:Q21">P16*O16</f>
        <v>0</v>
      </c>
      <c r="S16" s="278" t="s">
        <v>144</v>
      </c>
      <c r="T16" s="279"/>
      <c r="U16" s="280"/>
      <c r="V16" s="236">
        <f>SUM(Q2:Q20)+SUM(E3:E14)+SUM(E34:E35)</f>
        <v>0</v>
      </c>
      <c r="W16" s="237"/>
      <c r="X16" s="10"/>
      <c r="Y16" s="184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6"/>
      <c r="AR16" s="138"/>
      <c r="AS16" s="138"/>
      <c r="AT16" s="211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3"/>
    </row>
    <row r="17" spans="1:63" ht="16.5" customHeight="1">
      <c r="A17" s="5" t="s">
        <v>145</v>
      </c>
      <c r="B17" s="51" t="s">
        <v>55</v>
      </c>
      <c r="C17" s="50">
        <v>6.6</v>
      </c>
      <c r="D17" s="37"/>
      <c r="E17" s="86">
        <f>D17*C17</f>
        <v>0</v>
      </c>
      <c r="G17" s="81" t="s">
        <v>92</v>
      </c>
      <c r="H17" s="21" t="s">
        <v>7</v>
      </c>
      <c r="I17" s="50">
        <v>35.55</v>
      </c>
      <c r="J17" s="37"/>
      <c r="K17" s="88">
        <f>J17*I17</f>
        <v>0</v>
      </c>
      <c r="M17" s="152" t="s">
        <v>12</v>
      </c>
      <c r="N17" s="21" t="s">
        <v>13</v>
      </c>
      <c r="O17" s="49">
        <v>15</v>
      </c>
      <c r="P17" s="37"/>
      <c r="Q17" s="154">
        <f t="shared" si="2"/>
        <v>0</v>
      </c>
      <c r="S17" s="238" t="s">
        <v>133</v>
      </c>
      <c r="T17" s="239"/>
      <c r="U17" s="240"/>
      <c r="V17" s="236">
        <f>SUM(Q21:Q34)+SUM(Q35:Q37)</f>
        <v>0</v>
      </c>
      <c r="W17" s="237"/>
      <c r="X17" s="10"/>
      <c r="Y17" s="244" t="s">
        <v>38</v>
      </c>
      <c r="Z17" s="245"/>
      <c r="AA17" s="245"/>
      <c r="AC17" s="36"/>
      <c r="AP17" s="64"/>
      <c r="AR17" s="138"/>
      <c r="AS17" s="138"/>
      <c r="AT17" s="208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10"/>
    </row>
    <row r="18" spans="1:63" ht="16.5" customHeight="1" thickBot="1">
      <c r="A18" s="5" t="s">
        <v>116</v>
      </c>
      <c r="B18" s="51" t="s">
        <v>55</v>
      </c>
      <c r="C18" s="50">
        <v>6.6</v>
      </c>
      <c r="D18" s="37"/>
      <c r="E18" s="86">
        <f>D18*C18</f>
        <v>0</v>
      </c>
      <c r="G18" s="81" t="s">
        <v>87</v>
      </c>
      <c r="H18" s="21" t="s">
        <v>165</v>
      </c>
      <c r="I18" s="50">
        <v>71.1</v>
      </c>
      <c r="J18" s="37"/>
      <c r="K18" s="88">
        <f>J18*I18</f>
        <v>0</v>
      </c>
      <c r="M18" s="149" t="s">
        <v>112</v>
      </c>
      <c r="N18" s="21" t="s">
        <v>4</v>
      </c>
      <c r="O18" s="53">
        <v>8.7</v>
      </c>
      <c r="P18" s="42"/>
      <c r="Q18" s="150">
        <f t="shared" si="2"/>
        <v>0</v>
      </c>
      <c r="S18" s="238" t="s">
        <v>45</v>
      </c>
      <c r="T18" s="239"/>
      <c r="U18" s="240"/>
      <c r="V18" s="281">
        <f>SUM(W4:W11)</f>
        <v>0</v>
      </c>
      <c r="W18" s="282"/>
      <c r="X18" s="10"/>
      <c r="Y18" s="181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3"/>
      <c r="AT18" s="143"/>
      <c r="AU18" s="143"/>
      <c r="AV18" s="33"/>
      <c r="AW18" s="143"/>
      <c r="AX18" s="3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</row>
    <row r="19" spans="1:57" ht="16.5" customHeight="1" thickBot="1">
      <c r="A19" s="45" t="s">
        <v>114</v>
      </c>
      <c r="B19" s="116" t="s">
        <v>56</v>
      </c>
      <c r="C19" s="69">
        <v>6.7</v>
      </c>
      <c r="D19" s="42"/>
      <c r="E19" s="90">
        <f>D19*C19</f>
        <v>0</v>
      </c>
      <c r="F19" s="9"/>
      <c r="G19" s="81" t="s">
        <v>88</v>
      </c>
      <c r="H19" s="21" t="s">
        <v>165</v>
      </c>
      <c r="I19" s="50">
        <v>71.1</v>
      </c>
      <c r="J19" s="37"/>
      <c r="K19" s="88">
        <f>J19*I19</f>
        <v>0</v>
      </c>
      <c r="M19" s="152" t="s">
        <v>112</v>
      </c>
      <c r="N19" s="124" t="s">
        <v>125</v>
      </c>
      <c r="O19" s="166">
        <v>21.75</v>
      </c>
      <c r="P19" s="167"/>
      <c r="Q19" s="154">
        <f t="shared" si="2"/>
        <v>0</v>
      </c>
      <c r="R19" s="9"/>
      <c r="S19" s="220" t="s">
        <v>136</v>
      </c>
      <c r="T19" s="221"/>
      <c r="U19" s="222"/>
      <c r="V19" s="223">
        <f>SUM(V13:W18)</f>
        <v>0</v>
      </c>
      <c r="W19" s="224"/>
      <c r="X19" s="10"/>
      <c r="Y19" s="246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8"/>
      <c r="AT19" s="173" t="s">
        <v>40</v>
      </c>
      <c r="AU19" s="173"/>
      <c r="AV19" s="173"/>
      <c r="AW19" s="174"/>
      <c r="AX19" s="175" t="s">
        <v>62</v>
      </c>
      <c r="AY19" s="175"/>
      <c r="AZ19" s="58" t="s">
        <v>63</v>
      </c>
      <c r="BA19" s="59"/>
      <c r="BB19" s="67"/>
      <c r="BC19" s="67"/>
      <c r="BD19" s="60"/>
      <c r="BE19" s="61"/>
    </row>
    <row r="20" spans="1:50" ht="16.5" customHeight="1" thickBot="1">
      <c r="A20" s="74" t="s">
        <v>115</v>
      </c>
      <c r="B20" s="75" t="s">
        <v>56</v>
      </c>
      <c r="C20" s="63">
        <v>6.7</v>
      </c>
      <c r="D20" s="38"/>
      <c r="E20" s="87">
        <f>D20*C20</f>
        <v>0</v>
      </c>
      <c r="F20" s="9"/>
      <c r="G20" s="81" t="s">
        <v>106</v>
      </c>
      <c r="H20" s="21" t="s">
        <v>125</v>
      </c>
      <c r="I20" s="50">
        <v>19.75</v>
      </c>
      <c r="J20" s="37"/>
      <c r="K20" s="88">
        <f>J20*I20</f>
        <v>0</v>
      </c>
      <c r="M20" s="149" t="s">
        <v>168</v>
      </c>
      <c r="N20" s="21" t="s">
        <v>164</v>
      </c>
      <c r="O20" s="50">
        <v>6.6</v>
      </c>
      <c r="P20" s="37"/>
      <c r="Q20" s="150">
        <f t="shared" si="2"/>
        <v>0</v>
      </c>
      <c r="R20" s="9"/>
      <c r="S20" s="283" t="s">
        <v>53</v>
      </c>
      <c r="T20" s="284"/>
      <c r="U20" s="284"/>
      <c r="V20" s="285"/>
      <c r="W20" s="47">
        <v>15</v>
      </c>
      <c r="X20" s="10"/>
      <c r="Y20" s="246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8"/>
      <c r="AV20" s="20"/>
      <c r="AX20" s="20"/>
    </row>
    <row r="21" spans="1:63" ht="16.5" customHeight="1" thickBot="1">
      <c r="A21" s="97"/>
      <c r="B21" s="41" t="s">
        <v>46</v>
      </c>
      <c r="C21" s="99"/>
      <c r="D21" s="100"/>
      <c r="E21" s="101"/>
      <c r="G21" s="5" t="s">
        <v>107</v>
      </c>
      <c r="H21" s="21" t="s">
        <v>125</v>
      </c>
      <c r="I21" s="50">
        <v>19.75</v>
      </c>
      <c r="J21" s="37"/>
      <c r="K21" s="88">
        <f aca="true" t="shared" si="3" ref="K21:K34">J21*I21</f>
        <v>0</v>
      </c>
      <c r="M21" s="158" t="s">
        <v>113</v>
      </c>
      <c r="N21" s="44" t="s">
        <v>4</v>
      </c>
      <c r="O21" s="69">
        <v>3.1</v>
      </c>
      <c r="P21" s="42"/>
      <c r="Q21" s="151">
        <f t="shared" si="2"/>
        <v>0</v>
      </c>
      <c r="S21" s="225" t="s">
        <v>135</v>
      </c>
      <c r="T21" s="226"/>
      <c r="U21" s="227"/>
      <c r="V21" s="289">
        <f>IF(V19&gt;0,SUM(V19,W20),0)</f>
        <v>0</v>
      </c>
      <c r="W21" s="290"/>
      <c r="X21" s="10"/>
      <c r="Y21" s="184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6"/>
      <c r="AT21" s="1" t="s">
        <v>31</v>
      </c>
      <c r="AU21" s="64"/>
      <c r="AV21" s="176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8"/>
    </row>
    <row r="22" spans="1:63" ht="16.5" customHeight="1" thickBot="1">
      <c r="A22" s="96" t="s">
        <v>0</v>
      </c>
      <c r="B22" s="72" t="s">
        <v>49</v>
      </c>
      <c r="C22" s="92" t="s">
        <v>10</v>
      </c>
      <c r="D22" s="93" t="s">
        <v>2</v>
      </c>
      <c r="E22" s="94" t="s">
        <v>3</v>
      </c>
      <c r="G22" s="5" t="s">
        <v>108</v>
      </c>
      <c r="H22" s="21" t="s">
        <v>127</v>
      </c>
      <c r="I22" s="50">
        <v>27.65</v>
      </c>
      <c r="J22" s="37"/>
      <c r="K22" s="86">
        <f t="shared" si="3"/>
        <v>0</v>
      </c>
      <c r="M22" s="159" t="s">
        <v>64</v>
      </c>
      <c r="N22" s="21" t="s">
        <v>4</v>
      </c>
      <c r="O22" s="50">
        <v>4.05</v>
      </c>
      <c r="P22" s="37"/>
      <c r="Q22" s="150">
        <f>P22*O22</f>
        <v>0</v>
      </c>
      <c r="S22" s="168" t="s">
        <v>126</v>
      </c>
      <c r="T22" s="100"/>
      <c r="U22" s="100"/>
      <c r="V22" s="100"/>
      <c r="W22" s="107"/>
      <c r="X22" s="10"/>
      <c r="Y22" s="26"/>
      <c r="AA22" s="36"/>
      <c r="AC22" s="36"/>
      <c r="AP22" s="64"/>
      <c r="AV22" s="33"/>
      <c r="AW22" s="143"/>
      <c r="AX22" s="3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</row>
    <row r="23" spans="1:63" ht="16.5" customHeight="1">
      <c r="A23" s="109" t="s">
        <v>118</v>
      </c>
      <c r="B23" s="104" t="s">
        <v>4</v>
      </c>
      <c r="C23" s="50">
        <v>7.6</v>
      </c>
      <c r="D23" s="115"/>
      <c r="E23" s="86">
        <f aca="true" t="shared" si="4" ref="E23:E35">D23*C23</f>
        <v>0</v>
      </c>
      <c r="G23" s="5" t="s">
        <v>109</v>
      </c>
      <c r="H23" s="21" t="s">
        <v>127</v>
      </c>
      <c r="I23" s="49">
        <v>27.65</v>
      </c>
      <c r="J23" s="37"/>
      <c r="K23" s="86">
        <f t="shared" si="3"/>
        <v>0</v>
      </c>
      <c r="M23" s="160" t="s">
        <v>143</v>
      </c>
      <c r="N23" s="21" t="s">
        <v>4</v>
      </c>
      <c r="O23" s="50">
        <v>4.3</v>
      </c>
      <c r="P23" s="37"/>
      <c r="Q23" s="150">
        <f>P23*O23</f>
        <v>0</v>
      </c>
      <c r="S23" s="266" t="s">
        <v>175</v>
      </c>
      <c r="T23" s="267"/>
      <c r="U23" s="267"/>
      <c r="V23" s="267"/>
      <c r="W23" s="268"/>
      <c r="X23" s="10"/>
      <c r="Y23" s="241" t="s">
        <v>40</v>
      </c>
      <c r="Z23" s="173"/>
      <c r="AA23" s="173"/>
      <c r="AB23" s="174"/>
      <c r="AC23" s="175" t="s">
        <v>62</v>
      </c>
      <c r="AD23" s="175"/>
      <c r="AE23" s="58" t="s">
        <v>63</v>
      </c>
      <c r="AF23" s="59"/>
      <c r="AG23" s="67"/>
      <c r="AH23" s="67"/>
      <c r="AI23" s="60"/>
      <c r="AJ23" s="61"/>
      <c r="AP23" s="64"/>
      <c r="AT23" s="1" t="s">
        <v>39</v>
      </c>
      <c r="AU23" s="64"/>
      <c r="AV23" s="176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80"/>
    </row>
    <row r="24" spans="1:50" ht="16.5" customHeight="1">
      <c r="A24" s="109" t="s">
        <v>119</v>
      </c>
      <c r="B24" s="104" t="s">
        <v>4</v>
      </c>
      <c r="C24" s="50">
        <v>7.6</v>
      </c>
      <c r="D24" s="37"/>
      <c r="E24" s="86">
        <f t="shared" si="4"/>
        <v>0</v>
      </c>
      <c r="G24" s="5" t="s">
        <v>105</v>
      </c>
      <c r="H24" s="21" t="s">
        <v>125</v>
      </c>
      <c r="I24" s="105">
        <v>19.75</v>
      </c>
      <c r="J24" s="37"/>
      <c r="K24" s="106">
        <f t="shared" si="3"/>
        <v>0</v>
      </c>
      <c r="M24" s="159" t="s">
        <v>134</v>
      </c>
      <c r="N24" s="21" t="s">
        <v>4</v>
      </c>
      <c r="O24" s="50">
        <v>4.2</v>
      </c>
      <c r="P24" s="37"/>
      <c r="Q24" s="150">
        <f>P24*O24</f>
        <v>0</v>
      </c>
      <c r="S24" s="269"/>
      <c r="T24" s="270"/>
      <c r="U24" s="270"/>
      <c r="V24" s="270"/>
      <c r="W24" s="271"/>
      <c r="X24" s="10"/>
      <c r="Y24" s="255" t="s">
        <v>31</v>
      </c>
      <c r="Z24" s="256"/>
      <c r="AA24" s="36"/>
      <c r="AC24" s="36"/>
      <c r="AP24" s="64"/>
      <c r="AV24" s="20"/>
      <c r="AX24" s="20"/>
    </row>
    <row r="25" spans="1:60" ht="16.5" customHeight="1">
      <c r="A25" s="81" t="s">
        <v>77</v>
      </c>
      <c r="B25" s="95" t="s">
        <v>4</v>
      </c>
      <c r="C25" s="50">
        <v>7.6</v>
      </c>
      <c r="D25" s="37"/>
      <c r="E25" s="86">
        <f t="shared" si="4"/>
        <v>0</v>
      </c>
      <c r="G25" s="5" t="s">
        <v>124</v>
      </c>
      <c r="H25" s="21" t="s">
        <v>125</v>
      </c>
      <c r="I25" s="105">
        <v>19.75</v>
      </c>
      <c r="J25" s="37"/>
      <c r="K25" s="106">
        <f t="shared" si="3"/>
        <v>0</v>
      </c>
      <c r="M25" s="159" t="s">
        <v>65</v>
      </c>
      <c r="N25" s="21" t="s">
        <v>4</v>
      </c>
      <c r="O25" s="50">
        <v>4.35</v>
      </c>
      <c r="P25" s="37"/>
      <c r="Q25" s="150">
        <f>P25*O25</f>
        <v>0</v>
      </c>
      <c r="S25" s="269"/>
      <c r="T25" s="270"/>
      <c r="U25" s="270"/>
      <c r="V25" s="270"/>
      <c r="W25" s="271"/>
      <c r="X25" s="10"/>
      <c r="Y25" s="181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3"/>
      <c r="AR25" s="10"/>
      <c r="AT25" s="10" t="s">
        <v>33</v>
      </c>
      <c r="AV25" s="64"/>
      <c r="AW25" s="187"/>
      <c r="AX25" s="188"/>
      <c r="AY25" s="187"/>
      <c r="AZ25" s="188"/>
      <c r="BA25" s="187"/>
      <c r="BB25" s="188"/>
      <c r="BC25" s="187"/>
      <c r="BD25" s="188"/>
      <c r="BE25" s="187"/>
      <c r="BF25" s="188"/>
      <c r="BH25" s="35"/>
    </row>
    <row r="26" spans="1:60" ht="16.5" customHeight="1">
      <c r="A26" s="81" t="s">
        <v>78</v>
      </c>
      <c r="B26" s="95" t="s">
        <v>4</v>
      </c>
      <c r="C26" s="50">
        <v>7.6</v>
      </c>
      <c r="D26" s="37"/>
      <c r="E26" s="86">
        <f t="shared" si="4"/>
        <v>0</v>
      </c>
      <c r="G26" s="84" t="s">
        <v>93</v>
      </c>
      <c r="H26" s="7" t="s">
        <v>5</v>
      </c>
      <c r="I26" s="105">
        <v>19.75</v>
      </c>
      <c r="J26" s="37"/>
      <c r="K26" s="88">
        <f t="shared" si="3"/>
        <v>0</v>
      </c>
      <c r="M26" s="159" t="s">
        <v>160</v>
      </c>
      <c r="N26" s="123" t="s">
        <v>137</v>
      </c>
      <c r="O26" s="50">
        <v>5.05</v>
      </c>
      <c r="P26" s="37"/>
      <c r="Q26" s="150">
        <f>P26*O26</f>
        <v>0</v>
      </c>
      <c r="S26" s="269"/>
      <c r="T26" s="270"/>
      <c r="U26" s="270"/>
      <c r="V26" s="270"/>
      <c r="W26" s="271"/>
      <c r="X26" s="10"/>
      <c r="Y26" s="184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6"/>
      <c r="AR26" s="10"/>
      <c r="AT26" s="10" t="s">
        <v>34</v>
      </c>
      <c r="AV26" s="64"/>
      <c r="AW26" s="187"/>
      <c r="AX26" s="188"/>
      <c r="AY26" s="187"/>
      <c r="AZ26" s="188"/>
      <c r="BA26" s="187"/>
      <c r="BB26" s="188"/>
      <c r="BC26" s="187"/>
      <c r="BD26" s="188"/>
      <c r="BE26" s="187"/>
      <c r="BF26" s="188"/>
      <c r="BH26" s="35"/>
    </row>
    <row r="27" spans="1:42" ht="16.5" customHeight="1">
      <c r="A27" s="81" t="s">
        <v>75</v>
      </c>
      <c r="B27" s="95" t="s">
        <v>131</v>
      </c>
      <c r="C27" s="50">
        <v>9.9</v>
      </c>
      <c r="D27" s="37"/>
      <c r="E27" s="86">
        <f t="shared" si="4"/>
        <v>0</v>
      </c>
      <c r="G27" s="84" t="s">
        <v>94</v>
      </c>
      <c r="H27" s="7" t="s">
        <v>5</v>
      </c>
      <c r="I27" s="105">
        <v>19.75</v>
      </c>
      <c r="J27" s="37"/>
      <c r="K27" s="88">
        <f t="shared" si="3"/>
        <v>0</v>
      </c>
      <c r="M27" s="159" t="s">
        <v>15</v>
      </c>
      <c r="N27" s="21" t="s">
        <v>4</v>
      </c>
      <c r="O27" s="50">
        <v>3.7</v>
      </c>
      <c r="P27" s="37"/>
      <c r="Q27" s="150">
        <f>P27*O27</f>
        <v>0</v>
      </c>
      <c r="S27" s="269"/>
      <c r="T27" s="270"/>
      <c r="U27" s="270"/>
      <c r="V27" s="270"/>
      <c r="W27" s="271"/>
      <c r="X27" s="10"/>
      <c r="Y27" s="26"/>
      <c r="AA27" s="36"/>
      <c r="AC27" s="36"/>
      <c r="AP27" s="64"/>
    </row>
    <row r="28" spans="1:63" ht="16.5" customHeight="1">
      <c r="A28" s="81" t="s">
        <v>76</v>
      </c>
      <c r="B28" s="95" t="s">
        <v>131</v>
      </c>
      <c r="C28" s="50">
        <v>9.9</v>
      </c>
      <c r="D28" s="37"/>
      <c r="E28" s="86">
        <f t="shared" si="4"/>
        <v>0</v>
      </c>
      <c r="G28" s="84" t="s">
        <v>95</v>
      </c>
      <c r="H28" s="7" t="s">
        <v>5</v>
      </c>
      <c r="I28" s="105">
        <v>19.75</v>
      </c>
      <c r="J28" s="37"/>
      <c r="K28" s="88">
        <f t="shared" si="3"/>
        <v>0</v>
      </c>
      <c r="M28" s="160" t="s">
        <v>169</v>
      </c>
      <c r="N28" s="21" t="s">
        <v>4</v>
      </c>
      <c r="O28" s="50">
        <v>4.1</v>
      </c>
      <c r="P28" s="37"/>
      <c r="Q28" s="150">
        <f>P28*O28</f>
        <v>0</v>
      </c>
      <c r="S28" s="269"/>
      <c r="T28" s="270"/>
      <c r="U28" s="270"/>
      <c r="V28" s="270"/>
      <c r="W28" s="271"/>
      <c r="X28" s="10"/>
      <c r="Y28" s="30" t="s">
        <v>32</v>
      </c>
      <c r="Z28" s="31"/>
      <c r="AA28" s="202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4"/>
      <c r="AR28" s="137"/>
      <c r="AS28" s="137"/>
      <c r="AT28" s="29" t="s">
        <v>41</v>
      </c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7"/>
      <c r="BF28" s="27"/>
      <c r="BG28" s="27"/>
      <c r="BH28" s="27"/>
      <c r="BI28" s="27"/>
      <c r="BJ28" s="27"/>
      <c r="BK28" s="27"/>
    </row>
    <row r="29" spans="1:63" ht="16.5" customHeight="1">
      <c r="A29" s="81" t="s">
        <v>79</v>
      </c>
      <c r="B29" s="95" t="s">
        <v>11</v>
      </c>
      <c r="C29" s="50">
        <v>11.4</v>
      </c>
      <c r="D29" s="37"/>
      <c r="E29" s="86">
        <f t="shared" si="4"/>
        <v>0</v>
      </c>
      <c r="G29" s="81" t="s">
        <v>96</v>
      </c>
      <c r="H29" s="21" t="s">
        <v>7</v>
      </c>
      <c r="I29" s="50">
        <v>35.55</v>
      </c>
      <c r="J29" s="37"/>
      <c r="K29" s="88">
        <f t="shared" si="3"/>
        <v>0</v>
      </c>
      <c r="M29" s="159" t="s">
        <v>16</v>
      </c>
      <c r="N29" s="21" t="s">
        <v>4</v>
      </c>
      <c r="O29" s="50">
        <v>4.15</v>
      </c>
      <c r="P29" s="37"/>
      <c r="Q29" s="150">
        <f aca="true" t="shared" si="5" ref="Q29:Q34">P29*O29</f>
        <v>0</v>
      </c>
      <c r="S29" s="269"/>
      <c r="T29" s="270"/>
      <c r="U29" s="270"/>
      <c r="V29" s="270"/>
      <c r="W29" s="271"/>
      <c r="X29" s="10"/>
      <c r="Y29" s="26"/>
      <c r="AA29" s="36"/>
      <c r="AC29" s="36"/>
      <c r="AP29" s="64"/>
      <c r="AR29" s="138"/>
      <c r="AS29" s="138"/>
      <c r="AT29" s="181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3"/>
    </row>
    <row r="30" spans="1:63" ht="16.5" customHeight="1">
      <c r="A30" s="81" t="s">
        <v>80</v>
      </c>
      <c r="B30" s="104" t="s">
        <v>11</v>
      </c>
      <c r="C30" s="49">
        <v>11.4</v>
      </c>
      <c r="D30" s="37"/>
      <c r="E30" s="86">
        <f t="shared" si="4"/>
        <v>0</v>
      </c>
      <c r="G30" s="81" t="s">
        <v>97</v>
      </c>
      <c r="H30" s="21" t="s">
        <v>7</v>
      </c>
      <c r="I30" s="50">
        <v>35.55</v>
      </c>
      <c r="J30" s="37"/>
      <c r="K30" s="88">
        <f t="shared" si="3"/>
        <v>0</v>
      </c>
      <c r="M30" s="159" t="s">
        <v>20</v>
      </c>
      <c r="N30" s="21" t="s">
        <v>4</v>
      </c>
      <c r="O30" s="50">
        <v>4.3</v>
      </c>
      <c r="P30" s="37"/>
      <c r="Q30" s="150">
        <f t="shared" si="5"/>
        <v>0</v>
      </c>
      <c r="S30" s="269"/>
      <c r="T30" s="270"/>
      <c r="U30" s="270"/>
      <c r="V30" s="270"/>
      <c r="W30" s="271"/>
      <c r="X30" s="10"/>
      <c r="Y30" s="30" t="s">
        <v>33</v>
      </c>
      <c r="AA30" s="10"/>
      <c r="AB30" s="187"/>
      <c r="AC30" s="188"/>
      <c r="AD30" s="187"/>
      <c r="AE30" s="188"/>
      <c r="AF30" s="187"/>
      <c r="AG30" s="188"/>
      <c r="AH30" s="187"/>
      <c r="AI30" s="188"/>
      <c r="AJ30" s="187"/>
      <c r="AK30" s="188"/>
      <c r="AL30" s="36"/>
      <c r="AO30" s="36"/>
      <c r="AP30" s="64"/>
      <c r="AR30" s="138"/>
      <c r="AS30" s="138"/>
      <c r="AT30" s="184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6"/>
    </row>
    <row r="31" spans="1:63" ht="16.5" customHeight="1">
      <c r="A31" s="81" t="s">
        <v>121</v>
      </c>
      <c r="B31" s="104" t="s">
        <v>132</v>
      </c>
      <c r="C31" s="49">
        <v>15.2</v>
      </c>
      <c r="D31" s="37"/>
      <c r="E31" s="86">
        <f t="shared" si="4"/>
        <v>0</v>
      </c>
      <c r="F31" s="9"/>
      <c r="G31" s="84" t="s">
        <v>98</v>
      </c>
      <c r="H31" s="7" t="s">
        <v>7</v>
      </c>
      <c r="I31" s="50">
        <v>35.55</v>
      </c>
      <c r="J31" s="37"/>
      <c r="K31" s="88">
        <f t="shared" si="3"/>
        <v>0</v>
      </c>
      <c r="L31" s="144"/>
      <c r="M31" s="159" t="s">
        <v>66</v>
      </c>
      <c r="N31" s="21" t="s">
        <v>4</v>
      </c>
      <c r="O31" s="50">
        <v>4.4</v>
      </c>
      <c r="P31" s="37"/>
      <c r="Q31" s="150">
        <f t="shared" si="5"/>
        <v>0</v>
      </c>
      <c r="R31" s="9"/>
      <c r="S31" s="269"/>
      <c r="T31" s="270"/>
      <c r="U31" s="270"/>
      <c r="V31" s="270"/>
      <c r="W31" s="271"/>
      <c r="X31" s="10"/>
      <c r="Y31" s="30" t="s">
        <v>34</v>
      </c>
      <c r="Z31" s="10"/>
      <c r="AA31" s="10"/>
      <c r="AB31" s="187"/>
      <c r="AC31" s="188"/>
      <c r="AD31" s="187"/>
      <c r="AE31" s="188"/>
      <c r="AF31" s="187"/>
      <c r="AG31" s="188"/>
      <c r="AH31" s="187"/>
      <c r="AI31" s="188"/>
      <c r="AJ31" s="187"/>
      <c r="AK31" s="188"/>
      <c r="AL31" s="36"/>
      <c r="AO31" s="36"/>
      <c r="AP31" s="64"/>
      <c r="AR31" s="140"/>
      <c r="AS31" s="140"/>
      <c r="AT31" s="189" t="s">
        <v>170</v>
      </c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</row>
    <row r="32" spans="1:59" ht="16.5" customHeight="1" thickBot="1">
      <c r="A32" s="112" t="s">
        <v>120</v>
      </c>
      <c r="B32" s="113" t="s">
        <v>132</v>
      </c>
      <c r="C32" s="102">
        <v>15.2</v>
      </c>
      <c r="D32" s="103"/>
      <c r="E32" s="87">
        <f t="shared" si="4"/>
        <v>0</v>
      </c>
      <c r="F32" s="9"/>
      <c r="G32" s="81" t="s">
        <v>99</v>
      </c>
      <c r="H32" s="21" t="s">
        <v>8</v>
      </c>
      <c r="I32" s="50">
        <v>51.35</v>
      </c>
      <c r="J32" s="37"/>
      <c r="K32" s="88">
        <f t="shared" si="3"/>
        <v>0</v>
      </c>
      <c r="M32" s="159" t="s">
        <v>18</v>
      </c>
      <c r="N32" s="114" t="s">
        <v>137</v>
      </c>
      <c r="O32" s="50">
        <v>5.1</v>
      </c>
      <c r="P32" s="37"/>
      <c r="Q32" s="150">
        <f t="shared" si="5"/>
        <v>0</v>
      </c>
      <c r="R32" s="9"/>
      <c r="S32" s="272"/>
      <c r="T32" s="273"/>
      <c r="U32" s="273"/>
      <c r="V32" s="273"/>
      <c r="W32" s="274"/>
      <c r="Y32" s="26"/>
      <c r="AP32" s="64"/>
      <c r="AV32" s="20"/>
      <c r="AX32" s="191"/>
      <c r="AY32" s="192"/>
      <c r="BA32" s="191"/>
      <c r="BB32" s="192"/>
      <c r="BD32" s="124">
        <v>2</v>
      </c>
      <c r="BE32" s="77">
        <v>0</v>
      </c>
      <c r="BF32" s="124">
        <v>2</v>
      </c>
      <c r="BG32" s="77">
        <v>3</v>
      </c>
    </row>
    <row r="33" spans="1:63" ht="16.5" customHeight="1" thickBot="1">
      <c r="A33" s="286" t="s">
        <v>162</v>
      </c>
      <c r="B33" s="287"/>
      <c r="C33" s="287"/>
      <c r="D33" s="287"/>
      <c r="E33" s="288"/>
      <c r="F33" s="9"/>
      <c r="G33" s="81" t="s">
        <v>100</v>
      </c>
      <c r="H33" s="21" t="s">
        <v>8</v>
      </c>
      <c r="I33" s="50">
        <v>51.35</v>
      </c>
      <c r="J33" s="37"/>
      <c r="K33" s="88">
        <f t="shared" si="3"/>
        <v>0</v>
      </c>
      <c r="M33" s="159" t="s">
        <v>17</v>
      </c>
      <c r="N33" s="21" t="s">
        <v>138</v>
      </c>
      <c r="O33" s="50">
        <v>3.8</v>
      </c>
      <c r="P33" s="37"/>
      <c r="Q33" s="150">
        <f t="shared" si="5"/>
        <v>0</v>
      </c>
      <c r="R33" s="9"/>
      <c r="S33" s="275"/>
      <c r="T33" s="276"/>
      <c r="U33" s="276"/>
      <c r="V33" s="276"/>
      <c r="W33" s="277"/>
      <c r="Y33" s="291" t="s">
        <v>171</v>
      </c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3"/>
      <c r="AR33" s="141"/>
      <c r="AS33" s="141"/>
      <c r="AT33" s="193" t="s">
        <v>25</v>
      </c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5"/>
    </row>
    <row r="34" spans="1:63" ht="16.5" customHeight="1">
      <c r="A34" s="5" t="s">
        <v>163</v>
      </c>
      <c r="B34" s="21" t="s">
        <v>172</v>
      </c>
      <c r="C34" s="125">
        <v>4.6</v>
      </c>
      <c r="D34" s="37"/>
      <c r="E34" s="91">
        <f t="shared" si="4"/>
        <v>0</v>
      </c>
      <c r="G34" s="84" t="s">
        <v>101</v>
      </c>
      <c r="H34" s="21" t="s">
        <v>8</v>
      </c>
      <c r="I34" s="50">
        <v>51.35</v>
      </c>
      <c r="J34" s="37"/>
      <c r="K34" s="88">
        <f t="shared" si="3"/>
        <v>0</v>
      </c>
      <c r="M34" s="159" t="s">
        <v>19</v>
      </c>
      <c r="N34" s="21" t="s">
        <v>4</v>
      </c>
      <c r="O34" s="50">
        <v>4.3</v>
      </c>
      <c r="P34" s="37"/>
      <c r="Q34" s="150">
        <f t="shared" si="5"/>
        <v>0</v>
      </c>
      <c r="Y34" s="26"/>
      <c r="AA34" s="36"/>
      <c r="AB34" s="64"/>
      <c r="AC34" s="202"/>
      <c r="AD34" s="204"/>
      <c r="AE34" s="78"/>
      <c r="AF34" s="202"/>
      <c r="AG34" s="204"/>
      <c r="AH34" s="78"/>
      <c r="AI34" s="21">
        <v>2</v>
      </c>
      <c r="AJ34" s="19">
        <v>0</v>
      </c>
      <c r="AK34" s="21">
        <v>2</v>
      </c>
      <c r="AL34" s="19">
        <v>3</v>
      </c>
      <c r="AM34" s="26"/>
      <c r="AP34" s="64"/>
      <c r="AR34" s="141"/>
      <c r="AS34" s="141"/>
      <c r="AT34" s="196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8"/>
    </row>
    <row r="35" spans="1:63" ht="16.5" customHeight="1" thickBot="1">
      <c r="A35" s="126" t="s">
        <v>163</v>
      </c>
      <c r="B35" s="127" t="s">
        <v>151</v>
      </c>
      <c r="C35" s="128">
        <v>6.6</v>
      </c>
      <c r="D35" s="103"/>
      <c r="E35" s="87">
        <f t="shared" si="4"/>
        <v>0</v>
      </c>
      <c r="G35" s="83" t="s">
        <v>102</v>
      </c>
      <c r="H35" s="44" t="s">
        <v>167</v>
      </c>
      <c r="I35" s="69">
        <v>79</v>
      </c>
      <c r="J35" s="42"/>
      <c r="K35" s="89">
        <f>J35*I35</f>
        <v>0</v>
      </c>
      <c r="M35" s="159" t="s">
        <v>139</v>
      </c>
      <c r="N35" s="21" t="s">
        <v>4</v>
      </c>
      <c r="O35" s="49">
        <v>6.15</v>
      </c>
      <c r="P35" s="37"/>
      <c r="Q35" s="150">
        <f>P35*O35</f>
        <v>0</v>
      </c>
      <c r="Y35" s="76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79"/>
      <c r="AR35" s="141"/>
      <c r="AS35" s="141"/>
      <c r="AT35" s="199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1"/>
    </row>
    <row r="36" spans="5:24" ht="14.25" customHeight="1">
      <c r="E36"/>
      <c r="G36" s="83" t="s">
        <v>103</v>
      </c>
      <c r="H36" s="44" t="s">
        <v>167</v>
      </c>
      <c r="I36" s="69">
        <v>79</v>
      </c>
      <c r="J36" s="42"/>
      <c r="K36" s="89">
        <f>J36*I36</f>
        <v>0</v>
      </c>
      <c r="M36" s="159" t="s">
        <v>161</v>
      </c>
      <c r="N36" s="21" t="s">
        <v>4</v>
      </c>
      <c r="O36" s="49">
        <v>6.15</v>
      </c>
      <c r="P36" s="37"/>
      <c r="Q36" s="150">
        <f>P36*O36</f>
        <v>0</v>
      </c>
      <c r="S36" s="22"/>
      <c r="T36" s="22"/>
      <c r="U36" s="22"/>
      <c r="V36" s="22"/>
      <c r="W36" s="22"/>
      <c r="X36" s="9"/>
    </row>
    <row r="37" spans="5:24" ht="14.25" customHeight="1" thickBot="1">
      <c r="E37"/>
      <c r="G37" s="110" t="s">
        <v>104</v>
      </c>
      <c r="H37" s="8" t="s">
        <v>167</v>
      </c>
      <c r="I37" s="63">
        <v>79</v>
      </c>
      <c r="J37" s="38"/>
      <c r="K37" s="111">
        <f>J37*I37</f>
        <v>0</v>
      </c>
      <c r="M37" s="161" t="s">
        <v>158</v>
      </c>
      <c r="N37" s="162" t="s">
        <v>159</v>
      </c>
      <c r="O37" s="163">
        <v>5.1</v>
      </c>
      <c r="P37" s="164"/>
      <c r="Q37" s="165">
        <f>P37*O37</f>
        <v>0</v>
      </c>
      <c r="S37" s="130"/>
      <c r="T37" s="11"/>
      <c r="U37" s="12"/>
      <c r="V37" s="11"/>
      <c r="W37" s="13"/>
      <c r="X37" s="9"/>
    </row>
    <row r="38" ht="14.25" customHeight="1">
      <c r="X38" s="9"/>
    </row>
    <row r="39" ht="14.25" customHeight="1">
      <c r="X39" s="9"/>
    </row>
    <row r="40" ht="14.25" customHeight="1">
      <c r="X40" s="2"/>
    </row>
    <row r="41" ht="14.25" customHeight="1">
      <c r="X41" s="2"/>
    </row>
    <row r="42" ht="14.25" customHeight="1">
      <c r="X42" s="2"/>
    </row>
    <row r="43" ht="14.25" customHeight="1">
      <c r="X43" s="2"/>
    </row>
    <row r="44" ht="14.25" customHeight="1">
      <c r="X44" s="2"/>
    </row>
    <row r="45" ht="14.25" customHeight="1">
      <c r="X45" s="2"/>
    </row>
    <row r="46" ht="14.25" customHeight="1">
      <c r="X46" s="2"/>
    </row>
    <row r="47" ht="14.25" customHeight="1">
      <c r="X47" s="2"/>
    </row>
    <row r="48" spans="1:24" ht="14.25" customHeight="1">
      <c r="A48" s="14"/>
      <c r="B48" s="14"/>
      <c r="C48" s="15"/>
      <c r="D48" s="10"/>
      <c r="E48" s="16"/>
      <c r="X48" s="2"/>
    </row>
    <row r="49" spans="3:24" ht="14.25" customHeight="1">
      <c r="C49" s="9"/>
      <c r="E49" s="9"/>
      <c r="X49" s="2"/>
    </row>
    <row r="50" spans="1:24" ht="14.25" customHeight="1">
      <c r="A50" s="14"/>
      <c r="B50" s="14"/>
      <c r="C50" s="15"/>
      <c r="D50" s="10"/>
      <c r="E50" s="16"/>
      <c r="X50" s="2"/>
    </row>
    <row r="51" spans="3:24" ht="14.25" customHeight="1">
      <c r="C51" s="9"/>
      <c r="E51" s="9"/>
      <c r="X51" s="2"/>
    </row>
    <row r="52" spans="1:24" ht="14.25" customHeight="1">
      <c r="A52" s="14"/>
      <c r="B52" s="14"/>
      <c r="C52" s="15"/>
      <c r="D52" s="10"/>
      <c r="E52" s="16"/>
      <c r="M52" s="23"/>
      <c r="X52" s="2"/>
    </row>
    <row r="53" spans="13:24" ht="14.25" customHeight="1">
      <c r="M53" s="24"/>
      <c r="X53" s="2"/>
    </row>
    <row r="54" ht="14.25" customHeight="1">
      <c r="X54" s="2"/>
    </row>
    <row r="55" ht="14.25" customHeight="1">
      <c r="X55" s="2"/>
    </row>
    <row r="56" ht="14.25" customHeight="1">
      <c r="X56" s="2"/>
    </row>
    <row r="57" ht="14.25" customHeight="1">
      <c r="X57" s="2"/>
    </row>
    <row r="58" ht="14.25" customHeight="1">
      <c r="X58" s="2"/>
    </row>
    <row r="59" ht="14.25" customHeight="1">
      <c r="X59" s="2"/>
    </row>
    <row r="60" spans="2:24" ht="14.25" customHeight="1">
      <c r="B60" s="17"/>
      <c r="C60" s="17"/>
      <c r="D60" s="17"/>
      <c r="E60" s="17"/>
      <c r="X60" s="2"/>
    </row>
    <row r="61" spans="1:24" ht="14.25" customHeight="1">
      <c r="A61" s="17"/>
      <c r="B61" s="17"/>
      <c r="C61" s="17"/>
      <c r="D61" s="17"/>
      <c r="E61" s="17"/>
      <c r="X61" s="2"/>
    </row>
    <row r="62" spans="1:24" ht="14.25" customHeight="1">
      <c r="A62" s="17"/>
      <c r="B62" s="17"/>
      <c r="C62" s="17"/>
      <c r="D62" s="17"/>
      <c r="E62" s="17"/>
      <c r="X62" s="2"/>
    </row>
    <row r="63" spans="1:24" ht="14.25" customHeight="1">
      <c r="A63" s="17"/>
      <c r="B63" s="17"/>
      <c r="C63" s="17"/>
      <c r="D63" s="17"/>
      <c r="E63" s="17"/>
      <c r="T63" s="28"/>
      <c r="U63" s="2"/>
      <c r="W63" s="2"/>
      <c r="X63" s="2"/>
    </row>
    <row r="64" spans="1:24" ht="14.25" customHeight="1">
      <c r="A64" s="17"/>
      <c r="B64" s="17"/>
      <c r="C64" s="17"/>
      <c r="D64" s="17"/>
      <c r="E64" s="17"/>
      <c r="U64" s="2"/>
      <c r="W64" s="2"/>
      <c r="X64" s="2"/>
    </row>
    <row r="65" spans="1:24" ht="14.25" customHeight="1">
      <c r="A65" s="17"/>
      <c r="B65" s="17"/>
      <c r="C65" s="17"/>
      <c r="D65" s="17"/>
      <c r="E65" s="17"/>
      <c r="U65" s="2"/>
      <c r="W65" s="2"/>
      <c r="X65" s="2"/>
    </row>
    <row r="66" spans="1:24" ht="14.25" customHeight="1">
      <c r="A66" s="17"/>
      <c r="B66" s="17"/>
      <c r="C66" s="17"/>
      <c r="D66" s="17"/>
      <c r="E66" s="17"/>
      <c r="U66" s="2"/>
      <c r="W66" s="2"/>
      <c r="X66" s="2"/>
    </row>
    <row r="67" spans="1:24" ht="14.25" customHeight="1">
      <c r="A67" s="17"/>
      <c r="B67" s="17"/>
      <c r="C67" s="17"/>
      <c r="D67" s="17"/>
      <c r="E67" s="17"/>
      <c r="U67" s="2"/>
      <c r="W67" s="2"/>
      <c r="X67" s="2"/>
    </row>
    <row r="68" spans="21:24" ht="14.25" customHeight="1">
      <c r="U68" s="2"/>
      <c r="W68" s="2"/>
      <c r="X68" s="2"/>
    </row>
    <row r="69" spans="20:24" ht="14.25" customHeight="1">
      <c r="T69" s="32"/>
      <c r="U69" s="32"/>
      <c r="V69" s="32"/>
      <c r="W69" s="32"/>
      <c r="X69" s="2"/>
    </row>
    <row r="70" spans="1:24" ht="14.25" customHeight="1">
      <c r="A70" s="22"/>
      <c r="B70" s="22"/>
      <c r="C70" s="22"/>
      <c r="D70" s="22"/>
      <c r="E70" s="22"/>
      <c r="S70" s="32"/>
      <c r="T70" s="32"/>
      <c r="U70" s="32"/>
      <c r="V70" s="32"/>
      <c r="W70" s="32"/>
      <c r="X70" s="2"/>
    </row>
    <row r="71" spans="1:24" ht="14.25" customHeight="1">
      <c r="A71" s="22"/>
      <c r="B71" s="22"/>
      <c r="C71" s="22"/>
      <c r="D71" s="22"/>
      <c r="E71" s="22"/>
      <c r="F71" s="22"/>
      <c r="L71" s="22"/>
      <c r="R71" s="22"/>
      <c r="S71" s="32"/>
      <c r="T71" s="32"/>
      <c r="U71" s="32"/>
      <c r="V71" s="32"/>
      <c r="W71" s="32"/>
      <c r="X71" s="2"/>
    </row>
    <row r="72" spans="1:24" ht="14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R72" s="22"/>
      <c r="S72" s="32"/>
      <c r="T72" s="32"/>
      <c r="U72" s="32"/>
      <c r="V72" s="32"/>
      <c r="W72" s="32"/>
      <c r="X72" s="2"/>
    </row>
    <row r="73" spans="1:24" ht="14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R73" s="22"/>
      <c r="S73" s="32"/>
      <c r="T73" s="32"/>
      <c r="U73" s="32"/>
      <c r="V73" s="32"/>
      <c r="W73" s="32"/>
      <c r="X73" s="2"/>
    </row>
    <row r="74" spans="1:24" ht="14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R74" s="22"/>
      <c r="S74" s="32"/>
      <c r="T74" s="32"/>
      <c r="U74" s="32"/>
      <c r="V74" s="32"/>
      <c r="W74" s="32"/>
      <c r="X74" s="2"/>
    </row>
    <row r="75" spans="1:18" ht="14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R75" s="22"/>
    </row>
    <row r="76" spans="1:18" ht="14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R76" s="22"/>
    </row>
    <row r="77" spans="1:18" ht="14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R77" s="22"/>
    </row>
    <row r="78" spans="1:18" ht="14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R78" s="22"/>
    </row>
    <row r="79" spans="1:18" ht="14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6"/>
      <c r="O79" s="6"/>
      <c r="P79" s="6"/>
      <c r="Q79" s="6"/>
      <c r="R79" s="22"/>
    </row>
    <row r="80" spans="1:18" ht="14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6"/>
      <c r="O80" s="6"/>
      <c r="P80" s="6"/>
      <c r="Q80" s="6"/>
      <c r="R80" s="22"/>
    </row>
    <row r="81" spans="1:18" ht="14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6"/>
      <c r="O81" s="6"/>
      <c r="P81" s="6"/>
      <c r="Q81" s="6"/>
      <c r="R81" s="22"/>
    </row>
    <row r="82" spans="1:18" ht="14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6"/>
      <c r="O82" s="6"/>
      <c r="P82" s="6"/>
      <c r="Q82" s="6"/>
      <c r="R82" s="22"/>
    </row>
    <row r="83" spans="1:18" ht="14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6"/>
      <c r="O83" s="6"/>
      <c r="P83" s="6"/>
      <c r="Q83" s="6"/>
      <c r="R83" s="22"/>
    </row>
    <row r="84" spans="1:18" ht="14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6"/>
      <c r="O84" s="6"/>
      <c r="P84" s="6"/>
      <c r="Q84" s="6"/>
      <c r="R84" s="22"/>
    </row>
    <row r="85" spans="1:18" ht="14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6"/>
      <c r="O85" s="6"/>
      <c r="P85" s="6"/>
      <c r="Q85" s="6"/>
      <c r="R85" s="22"/>
    </row>
    <row r="86" spans="1:18" ht="14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6"/>
      <c r="O86" s="18"/>
      <c r="P86" s="6"/>
      <c r="Q86" s="6"/>
      <c r="R86" s="22"/>
    </row>
    <row r="87" spans="1:18" ht="14.2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R87" s="22"/>
    </row>
    <row r="88" spans="1:18" ht="14.2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R88" s="22"/>
    </row>
    <row r="89" spans="1:18" ht="14.2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R89" s="22"/>
    </row>
    <row r="90" spans="1:18" ht="14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R90" s="22"/>
    </row>
    <row r="91" spans="1:18" ht="14.2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R91" s="22"/>
    </row>
    <row r="92" spans="1:18" ht="14.2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R92" s="22"/>
    </row>
    <row r="93" spans="1:18" ht="14.2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R93" s="22"/>
    </row>
    <row r="94" spans="1:18" ht="14.2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R94" s="22"/>
    </row>
    <row r="95" spans="1:18" ht="14.2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R95" s="22"/>
    </row>
    <row r="96" spans="1:18" ht="14.2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R96" s="22"/>
    </row>
    <row r="97" spans="1:18" ht="14.2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R97" s="22"/>
    </row>
    <row r="98" spans="1:18" ht="14.2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R98" s="22"/>
    </row>
    <row r="99" spans="1:18" ht="14.2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R99" s="22"/>
    </row>
    <row r="100" spans="1:18" ht="14.2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R100" s="22"/>
    </row>
    <row r="101" spans="1:18" ht="14.2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R101" s="22"/>
    </row>
    <row r="102" spans="1:18" ht="14.2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R102" s="22"/>
    </row>
    <row r="103" spans="1:18" ht="14.2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R103" s="22"/>
    </row>
    <row r="104" spans="1:18" ht="14.2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R104" s="22"/>
    </row>
    <row r="105" spans="1:18" ht="14.2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R105" s="22"/>
    </row>
    <row r="106" spans="1:18" ht="14.25" customHeight="1">
      <c r="A106" s="22"/>
      <c r="B106" s="22"/>
      <c r="C106" s="22"/>
      <c r="D106" s="22"/>
      <c r="E106" s="22"/>
      <c r="F106" s="22"/>
      <c r="L106" s="22"/>
      <c r="M106" s="22"/>
      <c r="R106" s="22"/>
    </row>
    <row r="107" spans="1:18" ht="14.25" customHeight="1">
      <c r="A107" s="22"/>
      <c r="B107" s="22"/>
      <c r="C107" s="22"/>
      <c r="D107" s="22"/>
      <c r="E107" s="22"/>
      <c r="F107" s="22"/>
      <c r="L107" s="22"/>
      <c r="M107" s="22"/>
      <c r="R107" s="22"/>
    </row>
    <row r="108" spans="1:18" ht="14.25" customHeight="1">
      <c r="A108" s="22"/>
      <c r="B108" s="22"/>
      <c r="C108" s="22"/>
      <c r="D108" s="22"/>
      <c r="E108" s="22"/>
      <c r="F108" s="22"/>
      <c r="L108" s="22"/>
      <c r="M108" s="22"/>
      <c r="R108" s="22"/>
    </row>
    <row r="109" spans="6:18" ht="14.25" customHeight="1">
      <c r="F109" s="22"/>
      <c r="L109" s="22"/>
      <c r="M109" s="22"/>
      <c r="R109" s="22"/>
    </row>
  </sheetData>
  <sheetProtection sheet="1" objects="1" scenarios="1"/>
  <mergeCells count="80">
    <mergeCell ref="A33:E33"/>
    <mergeCell ref="V21:W21"/>
    <mergeCell ref="AJ31:AK31"/>
    <mergeCell ref="AJ30:AK30"/>
    <mergeCell ref="AF31:AG31"/>
    <mergeCell ref="AH31:AI31"/>
    <mergeCell ref="Y33:AP33"/>
    <mergeCell ref="AC23:AD23"/>
    <mergeCell ref="Y25:AP26"/>
    <mergeCell ref="AA28:AP28"/>
    <mergeCell ref="AB31:AC31"/>
    <mergeCell ref="G1:K2"/>
    <mergeCell ref="Y23:AB23"/>
    <mergeCell ref="Y24:Z24"/>
    <mergeCell ref="Y1:AP4"/>
    <mergeCell ref="Y11:Z11"/>
    <mergeCell ref="Y6:AP8"/>
    <mergeCell ref="Y5:AP5"/>
    <mergeCell ref="AI10:AP10"/>
    <mergeCell ref="S23:W33"/>
    <mergeCell ref="S16:U16"/>
    <mergeCell ref="V16:W16"/>
    <mergeCell ref="V17:W17"/>
    <mergeCell ref="S17:U17"/>
    <mergeCell ref="S18:U18"/>
    <mergeCell ref="V18:W18"/>
    <mergeCell ref="S20:V20"/>
    <mergeCell ref="AC34:AD34"/>
    <mergeCell ref="AF34:AG34"/>
    <mergeCell ref="AG10:AH10"/>
    <mergeCell ref="Y9:AP9"/>
    <mergeCell ref="Y12:AP13"/>
    <mergeCell ref="Y14:AA14"/>
    <mergeCell ref="AD31:AE31"/>
    <mergeCell ref="AB30:AC30"/>
    <mergeCell ref="AD30:AE30"/>
    <mergeCell ref="AF30:AG30"/>
    <mergeCell ref="AH30:AI30"/>
    <mergeCell ref="Y18:AP21"/>
    <mergeCell ref="Y15:AP16"/>
    <mergeCell ref="Y17:AA17"/>
    <mergeCell ref="S19:U19"/>
    <mergeCell ref="V19:W19"/>
    <mergeCell ref="S21:U21"/>
    <mergeCell ref="S12:W12"/>
    <mergeCell ref="S13:U13"/>
    <mergeCell ref="V13:W13"/>
    <mergeCell ref="V14:W14"/>
    <mergeCell ref="V15:W15"/>
    <mergeCell ref="S14:U14"/>
    <mergeCell ref="S15:U15"/>
    <mergeCell ref="AT1:BK2"/>
    <mergeCell ref="AT3:BK3"/>
    <mergeCell ref="AT4:BK4"/>
    <mergeCell ref="AT5:BK5"/>
    <mergeCell ref="AT6:BK6"/>
    <mergeCell ref="AT31:BK31"/>
    <mergeCell ref="AX32:AY32"/>
    <mergeCell ref="BA32:BB32"/>
    <mergeCell ref="AT33:BK35"/>
    <mergeCell ref="BD8:BK8"/>
    <mergeCell ref="AT9:AV9"/>
    <mergeCell ref="AT10:BK11"/>
    <mergeCell ref="AT13:BK13"/>
    <mergeCell ref="AT15:BK17"/>
    <mergeCell ref="AW26:AX26"/>
    <mergeCell ref="BE25:BF25"/>
    <mergeCell ref="BE26:BF26"/>
    <mergeCell ref="BA25:BB25"/>
    <mergeCell ref="AY25:AZ25"/>
    <mergeCell ref="AW25:AX25"/>
    <mergeCell ref="BC26:BD26"/>
    <mergeCell ref="AT19:AW19"/>
    <mergeCell ref="AX19:AY19"/>
    <mergeCell ref="AV21:BK21"/>
    <mergeCell ref="AV23:BK23"/>
    <mergeCell ref="AT29:BK30"/>
    <mergeCell ref="AY26:AZ26"/>
    <mergeCell ref="BA26:BB26"/>
    <mergeCell ref="BC25:BD25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Width="2" fitToHeight="1" horizontalDpi="600" verticalDpi="6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Marie-Christine</dc:creator>
  <cp:keywords/>
  <dc:description/>
  <cp:lastModifiedBy>JacquesetFrançoise</cp:lastModifiedBy>
  <cp:lastPrinted>2023-02-19T11:49:19Z</cp:lastPrinted>
  <dcterms:created xsi:type="dcterms:W3CDTF">2013-02-08T17:14:15Z</dcterms:created>
  <dcterms:modified xsi:type="dcterms:W3CDTF">2023-02-19T11:50:54Z</dcterms:modified>
  <cp:category/>
  <cp:version/>
  <cp:contentType/>
  <cp:contentStatus/>
</cp:coreProperties>
</file>